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7" activeTab="0"/>
  </bookViews>
  <sheets>
    <sheet name="Anfangslernen" sheetId="1" r:id="rId1"/>
    <sheet name="Lernen  xy Phase" sheetId="2" r:id="rId2"/>
  </sheets>
  <definedNames>
    <definedName name="lerntab___0">"$#REF!.$B$68:$B$185"</definedName>
    <definedName name="Kosttab">'Anfangslernen'!$A$74:$J$891</definedName>
    <definedName name="AFS">'Anfangslernen'!$G$3</definedName>
    <definedName name="KFS">'Anfangslernen'!$I$3</definedName>
    <definedName name="MFS___0">#N/A</definedName>
    <definedName name="MFS">'Anfangslernen'!$H$3</definedName>
  </definedNames>
  <calcPr fullCalcOnLoad="1"/>
</workbook>
</file>

<file path=xl/comments1.xml><?xml version="1.0" encoding="utf-8"?>
<comments xmlns="http://schemas.openxmlformats.org/spreadsheetml/2006/main">
  <authors>
    <author>HGi</author>
  </authors>
  <commentList>
    <comment ref="A1" authorId="0">
      <text>
        <r>
          <rPr>
            <sz val="10"/>
            <rFont val="Arial"/>
            <family val="2"/>
          </rPr>
          <t>Diese Blatt ist ausschließlich für die Anfangslernphase!
Die Spalten A-D können anschließend in die Lernphasen-Tabellen kopiert werden (Zuordnung identisch).</t>
        </r>
      </text>
    </comment>
    <comment ref="G9" authorId="0">
      <text>
        <r>
          <rPr>
            <sz val="10"/>
            <rFont val="Arial"/>
            <family val="2"/>
          </rPr>
          <t>In diese Felder jeweils eine 1 in das gültige Feld eintragen, dann werden die Lernschritte den richtigen FS zugeordnet!</t>
        </r>
      </text>
    </comment>
  </commentList>
</comments>
</file>

<file path=xl/comments2.xml><?xml version="1.0" encoding="utf-8"?>
<comments xmlns="http://schemas.openxmlformats.org/spreadsheetml/2006/main">
  <authors>
    <author>HGi</author>
  </authors>
  <commentList>
    <comment ref="A1" authorId="0">
      <text>
        <r>
          <rPr>
            <sz val="10"/>
            <rFont val="Arial"/>
            <family val="2"/>
          </rPr>
          <t>Es empfiehlt sich ein neues Blatt nach jeder Lernphase anzulegen!</t>
        </r>
      </text>
    </comment>
    <comment ref="A2" authorId="0">
      <text>
        <r>
          <rPr>
            <sz val="10"/>
            <rFont val="Arial"/>
            <family val="2"/>
          </rPr>
          <t>Kopfbereich, ermittelt die Kosten und Dauer einer abschließenden Lernphase!</t>
        </r>
      </text>
    </comment>
    <comment ref="B2" authorId="0">
      <text>
        <r>
          <rPr>
            <sz val="10"/>
            <rFont val="Arial"/>
            <family val="2"/>
          </rPr>
          <t>Hier die während eines Abenteuers erworbenen AEP eintragen!</t>
        </r>
      </text>
    </comment>
    <comment ref="K3" authorId="0">
      <text>
        <r>
          <rPr>
            <sz val="10"/>
            <rFont val="Arial"/>
            <family val="2"/>
          </rPr>
          <t>Hier alte Lernstände eintragen!</t>
        </r>
      </text>
    </comment>
    <comment ref="D10" authorId="0">
      <text>
        <r>
          <rPr>
            <sz val="10"/>
            <rFont val="Arial"/>
            <family val="2"/>
          </rPr>
          <t>Wenn alter und neuer EW, sowie LKF eingetragen sind werden automatisch die Lernkosten berechnet!</t>
        </r>
      </text>
    </comment>
    <comment ref="G10" authorId="0">
      <text>
        <r>
          <rPr>
            <sz val="10"/>
            <rFont val="Arial"/>
            <family val="2"/>
          </rPr>
          <t>Abenteuer-LE hier eintragen, Verwertung und Restbestand nach Lernphase werden dann automatisch ermittelt!</t>
        </r>
      </text>
    </comment>
    <comment ref="I10" authorId="0">
      <text>
        <r>
          <rPr>
            <sz val="10"/>
            <rFont val="Arial"/>
            <family val="2"/>
          </rPr>
          <t>TEPs die bei einer Lernphase erworben werden hier jeweils für jede Fertigkeit eintragen, Ermittlung von Kosten und Zeit erfolgen automatisch im Kopfbereich!</t>
        </r>
      </text>
    </comment>
    <comment ref="K10" authorId="0">
      <text>
        <r>
          <rPr>
            <sz val="10"/>
            <rFont val="Arial"/>
            <family val="2"/>
          </rPr>
          <t>In diese Felder jeweils eine 1 in das gültige Feld eintragen, dann werden die Lernschritte den richtigen FS zugeordnet!</t>
        </r>
      </text>
    </comment>
    <comment ref="N10" authorId="0">
      <text>
        <r>
          <rPr>
            <sz val="10"/>
            <rFont val="Arial"/>
            <family val="2"/>
          </rPr>
          <t>Hier werden automatisch die nach der Lernphase verbliebenen Abenteuer-LE berechnet!</t>
        </r>
      </text>
    </comment>
    <comment ref="O10" authorId="0">
      <text>
        <r>
          <rPr>
            <sz val="10"/>
            <rFont val="Arial"/>
            <family val="2"/>
          </rPr>
          <t>Dieser Bereich steht für eigenen Analysen zur Verfügung, um z.B. die Lernpräferenzen zu notieren.</t>
        </r>
      </text>
    </comment>
  </commentList>
</comments>
</file>

<file path=xl/sharedStrings.xml><?xml version="1.0" encoding="utf-8"?>
<sst xmlns="http://schemas.openxmlformats.org/spreadsheetml/2006/main" count="110" uniqueCount="65">
  <si>
    <t>Anfangslernen</t>
  </si>
  <si>
    <t>Eintragung in Spalten A-I nur in gelbe Felder!</t>
  </si>
  <si>
    <t>AFS</t>
  </si>
  <si>
    <t>MFS</t>
  </si>
  <si>
    <t>KFS</t>
  </si>
  <si>
    <t>Steigerungen:</t>
  </si>
  <si>
    <t>KP +</t>
  </si>
  <si>
    <t>ung. KT</t>
  </si>
  <si>
    <t>Gesamtzahl Anfangslernpunkte:</t>
  </si>
  <si>
    <t>A+KFS</t>
  </si>
  <si>
    <t>Abw. +</t>
  </si>
  <si>
    <t>Resist. +</t>
  </si>
  <si>
    <t>Gültig für LKF von 0,13 bis 800!</t>
  </si>
  <si>
    <t>Gesamt FS</t>
  </si>
  <si>
    <t>Sb +</t>
  </si>
  <si>
    <t>Wahrn. +</t>
  </si>
  <si>
    <t>Korrekturen in LP</t>
  </si>
  <si>
    <t>KEH:</t>
  </si>
  <si>
    <t>MP +</t>
  </si>
  <si>
    <t>KP-Basis</t>
  </si>
  <si>
    <t>Schritt</t>
  </si>
  <si>
    <t>Pers. LKF</t>
  </si>
  <si>
    <t>Lern-punkte</t>
  </si>
  <si>
    <t>EW</t>
  </si>
  <si>
    <t>Kommentar</t>
  </si>
  <si>
    <t>MAGIE:</t>
  </si>
  <si>
    <t>Fertigkeit 1</t>
  </si>
  <si>
    <t>Fertigkeit 2</t>
  </si>
  <si>
    <t>...</t>
  </si>
  <si>
    <t>KAMPF:</t>
  </si>
  <si>
    <t>ALLGEMEIN:</t>
  </si>
  <si>
    <t>Wissen:</t>
  </si>
  <si>
    <t>Die Kostentabelle in den ausgeblendeten Zeilen nicht Löschen!</t>
  </si>
  <si>
    <t>Position</t>
  </si>
  <si>
    <t>Lernpkt:</t>
  </si>
  <si>
    <t>LKF</t>
  </si>
  <si>
    <t>auf EW</t>
  </si>
  <si>
    <t>Lernen XY / Phase</t>
  </si>
  <si>
    <t>Eintragung in Spalten A-N nur in gelbe Felder!</t>
  </si>
  <si>
    <r>
      <t>EP</t>
    </r>
    <r>
      <rPr>
        <sz val="10"/>
        <rFont val="Arial"/>
        <family val="2"/>
      </rPr>
      <t xml:space="preserve"> (AEP + verwertete SEP)</t>
    </r>
  </si>
  <si>
    <t>(Datum)</t>
  </si>
  <si>
    <t>Zwischenstand</t>
  </si>
  <si>
    <t>Summe</t>
  </si>
  <si>
    <t>TEP (Geld EP)</t>
  </si>
  <si>
    <t>Stände Alt</t>
  </si>
  <si>
    <t>Gesamt</t>
  </si>
  <si>
    <t>Angerechn. Lernaufwand</t>
  </si>
  <si>
    <t>Rest-EP</t>
  </si>
  <si>
    <t>Stände neu</t>
  </si>
  <si>
    <t>Summe Lehrmeister LE</t>
  </si>
  <si>
    <t>Kosten [SL]</t>
  </si>
  <si>
    <t>Dauer in Tagen</t>
  </si>
  <si>
    <t>Anrechnung</t>
  </si>
  <si>
    <t>Alter Level</t>
  </si>
  <si>
    <t>Neuer Level</t>
  </si>
  <si>
    <t>Stufen-Kosten</t>
  </si>
  <si>
    <t>Kosten</t>
  </si>
  <si>
    <t>Abent. LE</t>
  </si>
  <si>
    <t>Lehrm. LE</t>
  </si>
  <si>
    <t>TEPs</t>
  </si>
  <si>
    <t>FP effektiv</t>
  </si>
  <si>
    <t>Rest Abent LE</t>
  </si>
  <si>
    <t>Praxis Lernen</t>
  </si>
  <si>
    <t>Effek-tivitäts-Analyse</t>
  </si>
  <si>
    <t>Stufen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</si>
</sst>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11">
    <font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4"/>
      <name val="Arial"/>
      <family val="2"/>
    </font>
    <font>
      <sz val="7"/>
      <name val="SwitzerlandCondensed"/>
      <family val="0"/>
    </font>
    <font>
      <sz val="6"/>
      <name val="SwitzerlandCondensed"/>
      <family val="0"/>
    </font>
    <font>
      <sz val="4"/>
      <name val="SwitzerlandCondensed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2" fillId="0" borderId="0" xfId="0" applyFont="1" applyAlignment="1">
      <alignment horizontal="left" wrapText="1"/>
    </xf>
    <xf numFmtId="164" fontId="0" fillId="0" borderId="0" xfId="0" applyAlignment="1">
      <alignment horizontal="left" vertical="center"/>
    </xf>
    <xf numFmtId="164" fontId="3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4" fillId="0" borderId="1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5" fillId="0" borderId="1" xfId="0" applyFont="1" applyFill="1" applyBorder="1" applyAlignment="1" applyProtection="1">
      <alignment horizontal="right"/>
      <protection locked="0"/>
    </xf>
    <xf numFmtId="164" fontId="5" fillId="0" borderId="1" xfId="0" applyFont="1" applyFill="1" applyBorder="1" applyAlignment="1" applyProtection="1">
      <alignment horizontal="center"/>
      <protection locked="0"/>
    </xf>
    <xf numFmtId="164" fontId="5" fillId="0" borderId="1" xfId="0" applyFont="1" applyFill="1" applyBorder="1" applyAlignment="1">
      <alignment horizontal="right"/>
    </xf>
    <xf numFmtId="164" fontId="5" fillId="0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3" fillId="0" borderId="2" xfId="0" applyFont="1" applyBorder="1" applyAlignment="1">
      <alignment horizontal="right"/>
    </xf>
    <xf numFmtId="164" fontId="0" fillId="0" borderId="0" xfId="0" applyFill="1" applyBorder="1" applyAlignment="1">
      <alignment horizontal="center"/>
    </xf>
    <xf numFmtId="164" fontId="3" fillId="0" borderId="2" xfId="0" applyFont="1" applyBorder="1" applyAlignment="1">
      <alignment horizontal="left"/>
    </xf>
    <xf numFmtId="164" fontId="3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5" fillId="0" borderId="1" xfId="0" applyFont="1" applyBorder="1" applyAlignment="1">
      <alignment horizontal="right"/>
    </xf>
    <xf numFmtId="164" fontId="5" fillId="2" borderId="1" xfId="0" applyFont="1" applyFill="1" applyBorder="1" applyAlignment="1">
      <alignment horizontal="center"/>
    </xf>
    <xf numFmtId="164" fontId="3" fillId="0" borderId="4" xfId="0" applyFont="1" applyBorder="1" applyAlignment="1">
      <alignment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4" fontId="3" fillId="0" borderId="0" xfId="0" applyFont="1" applyAlignment="1">
      <alignment wrapText="1"/>
    </xf>
    <xf numFmtId="164" fontId="3" fillId="2" borderId="4" xfId="0" applyFont="1" applyFill="1" applyBorder="1" applyAlignment="1">
      <alignment/>
    </xf>
    <xf numFmtId="164" fontId="3" fillId="2" borderId="4" xfId="0" applyFont="1" applyFill="1" applyBorder="1" applyAlignment="1">
      <alignment horizontal="center"/>
    </xf>
    <xf numFmtId="164" fontId="0" fillId="2" borderId="4" xfId="0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2" borderId="5" xfId="0" applyFill="1" applyBorder="1" applyAlignment="1">
      <alignment horizontal="center"/>
    </xf>
    <xf numFmtId="164" fontId="0" fillId="0" borderId="4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4" xfId="0" applyFont="1" applyFill="1" applyBorder="1" applyAlignment="1">
      <alignment horizontal="center"/>
    </xf>
    <xf numFmtId="164" fontId="0" fillId="2" borderId="4" xfId="0" applyFill="1" applyBorder="1" applyAlignment="1">
      <alignment/>
    </xf>
    <xf numFmtId="164" fontId="3" fillId="0" borderId="6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9" xfId="0" applyBorder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3" fillId="2" borderId="14" xfId="0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0" fillId="0" borderId="2" xfId="0" applyFont="1" applyBorder="1" applyAlignment="1">
      <alignment horizontal="right"/>
    </xf>
    <xf numFmtId="164" fontId="0" fillId="2" borderId="14" xfId="0" applyFill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right"/>
    </xf>
    <xf numFmtId="164" fontId="3" fillId="0" borderId="16" xfId="0" applyFont="1" applyBorder="1" applyAlignment="1">
      <alignment horizontal="center" wrapText="1"/>
    </xf>
    <xf numFmtId="164" fontId="3" fillId="0" borderId="17" xfId="0" applyFont="1" applyBorder="1" applyAlignment="1">
      <alignment horizontal="center" wrapText="1"/>
    </xf>
    <xf numFmtId="166" fontId="0" fillId="2" borderId="4" xfId="0" applyNumberFormat="1" applyFill="1" applyBorder="1" applyAlignment="1">
      <alignment horizontal="center"/>
    </xf>
    <xf numFmtId="164" fontId="0" fillId="0" borderId="4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17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19" xfId="0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20" xfId="0" applyFont="1" applyBorder="1" applyAlignment="1">
      <alignment/>
    </xf>
    <xf numFmtId="164" fontId="9" fillId="0" borderId="4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10" fillId="0" borderId="20" xfId="0" applyFont="1" applyBorder="1" applyAlignment="1">
      <alignment/>
    </xf>
    <xf numFmtId="164" fontId="10" fillId="0" borderId="4" xfId="0" applyFont="1" applyBorder="1" applyAlignment="1">
      <alignment/>
    </xf>
    <xf numFmtId="164" fontId="7" fillId="0" borderId="0" xfId="0" applyFont="1" applyAlignment="1">
      <alignment/>
    </xf>
    <xf numFmtId="164" fontId="0" fillId="0" borderId="10" xfId="0" applyBorder="1" applyAlignment="1">
      <alignment horizontal="center"/>
    </xf>
    <xf numFmtId="164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2"/>
  <sheetViews>
    <sheetView tabSelected="1" workbookViewId="0" topLeftCell="A1">
      <pane ySplit="8" topLeftCell="A9" activePane="bottomLeft" state="frozen"/>
      <selection pane="topLeft" activeCell="A1" sqref="A1"/>
      <selection pane="bottomLeft" activeCell="C1" sqref="B1:C65536"/>
    </sheetView>
  </sheetViews>
  <sheetFormatPr defaultColWidth="12.57421875" defaultRowHeight="12.75"/>
  <cols>
    <col min="1" max="1" width="29.7109375" style="0" customWidth="1"/>
    <col min="2" max="3" width="0" style="1" hidden="1" customWidth="1"/>
    <col min="4" max="5" width="7.28125" style="1" customWidth="1"/>
    <col min="6" max="9" width="7.28125" style="0" customWidth="1"/>
    <col min="10" max="10" width="16.140625" style="0" customWidth="1"/>
    <col min="11" max="11" width="8.421875" style="0" customWidth="1"/>
    <col min="12" max="12" width="4.7109375" style="0" customWidth="1"/>
    <col min="13" max="13" width="8.28125" style="0" customWidth="1"/>
    <col min="14" max="14" width="5.00390625" style="0" customWidth="1"/>
    <col min="15" max="249" width="11.57421875" style="0" customWidth="1"/>
    <col min="250" max="16384" width="11.57421875" style="0" customWidth="1"/>
  </cols>
  <sheetData>
    <row r="1" spans="1:256" s="6" customFormat="1" ht="27" customHeight="1">
      <c r="A1" s="2" t="s">
        <v>0</v>
      </c>
      <c r="B1" s="3"/>
      <c r="C1" s="3"/>
      <c r="D1" s="4"/>
      <c r="E1" s="4"/>
      <c r="F1" s="4"/>
      <c r="G1" s="5" t="s">
        <v>1</v>
      </c>
      <c r="H1" s="5"/>
      <c r="I1" s="5"/>
      <c r="IP1"/>
      <c r="IQ1"/>
      <c r="IR1"/>
      <c r="IS1"/>
      <c r="IT1"/>
      <c r="IU1"/>
      <c r="IV1"/>
    </row>
    <row r="2" spans="1:14" ht="12.75">
      <c r="A2" s="7"/>
      <c r="B2" s="8"/>
      <c r="C2" s="8"/>
      <c r="D2" s="8"/>
      <c r="E2" s="9"/>
      <c r="G2" s="10" t="s">
        <v>2</v>
      </c>
      <c r="H2" s="10" t="s">
        <v>3</v>
      </c>
      <c r="I2" s="10" t="s">
        <v>4</v>
      </c>
      <c r="K2" s="11" t="s">
        <v>5</v>
      </c>
      <c r="L2" s="11"/>
      <c r="M2" s="11"/>
      <c r="N2" s="11"/>
    </row>
    <row r="3" spans="1:14" ht="12.75">
      <c r="A3" s="7"/>
      <c r="B3" s="8"/>
      <c r="C3" s="8"/>
      <c r="D3" s="8"/>
      <c r="E3" s="12"/>
      <c r="G3" s="10">
        <f>(SUMPRODUCT($E9:$E65,G9:G65)-G7)*250</f>
        <v>0</v>
      </c>
      <c r="H3" s="10">
        <f>(SUMPRODUCT($E9:$E65,H9:H65)-H7)*250</f>
        <v>0</v>
      </c>
      <c r="I3" s="10">
        <f>(SUMPRODUCT($E9:$E65,I9:I65)-I7)*250</f>
        <v>0</v>
      </c>
      <c r="K3" s="13" t="s">
        <v>6</v>
      </c>
      <c r="L3" s="14">
        <f>INT(14*LOG((625+KFS)/625,2))</f>
        <v>0</v>
      </c>
      <c r="M3" s="15" t="s">
        <v>7</v>
      </c>
      <c r="N3" s="16">
        <f>INT(14+1.7*LOG((625+KFS)/625,2))</f>
        <v>14</v>
      </c>
    </row>
    <row r="4" spans="1:14" ht="12.75">
      <c r="A4" s="17" t="s">
        <v>8</v>
      </c>
      <c r="B4" s="18"/>
      <c r="C4" s="18"/>
      <c r="D4" s="19"/>
      <c r="E4" s="20">
        <f>SUM(E9:E65)</f>
        <v>0</v>
      </c>
      <c r="G4" s="21" t="s">
        <v>9</v>
      </c>
      <c r="H4" s="21"/>
      <c r="I4" s="10">
        <f>G3+I3</f>
        <v>0</v>
      </c>
      <c r="K4" s="15" t="s">
        <v>10</v>
      </c>
      <c r="L4" s="16">
        <f>INT(3.5*LOG((625+KFS)/625,2))</f>
        <v>0</v>
      </c>
      <c r="M4" s="13" t="s">
        <v>11</v>
      </c>
      <c r="N4" s="14">
        <f>INT(3.5*LOG((625+AFS+MFS+KFS)/625,2))</f>
        <v>0</v>
      </c>
    </row>
    <row r="5" spans="1:14" ht="12.75">
      <c r="A5" s="7" t="s">
        <v>12</v>
      </c>
      <c r="B5" s="8"/>
      <c r="C5" s="8"/>
      <c r="D5" s="8"/>
      <c r="E5" s="22"/>
      <c r="G5" s="21" t="s">
        <v>13</v>
      </c>
      <c r="H5" s="21"/>
      <c r="I5" s="10">
        <f>I4+H3</f>
        <v>0</v>
      </c>
      <c r="K5" s="15" t="s">
        <v>14</v>
      </c>
      <c r="L5" s="16">
        <f>INT(2.75*LOG((625+AFS+KFS)/625,2))</f>
        <v>0</v>
      </c>
      <c r="M5" s="15" t="s">
        <v>15</v>
      </c>
      <c r="N5" s="16">
        <f>INT(1.7*LOG((625+AFS+KFS)/625,2))</f>
        <v>0</v>
      </c>
    </row>
    <row r="6" spans="1:14" ht="12.75">
      <c r="A6" s="7"/>
      <c r="B6" s="8"/>
      <c r="C6" s="8"/>
      <c r="D6" s="8"/>
      <c r="E6" s="22"/>
      <c r="G6" s="23" t="s">
        <v>16</v>
      </c>
      <c r="H6" s="23"/>
      <c r="I6" s="23"/>
      <c r="K6" s="15" t="s">
        <v>17</v>
      </c>
      <c r="L6" s="16">
        <f>ROUND(L7/5+L3/15,0)</f>
        <v>4</v>
      </c>
      <c r="M6" s="15" t="s">
        <v>18</v>
      </c>
      <c r="N6" s="16">
        <f>INT(28*LOG((625+MFS)/625,2))</f>
        <v>0</v>
      </c>
    </row>
    <row r="7" spans="1:12" ht="12.75">
      <c r="A7" s="7"/>
      <c r="B7" s="8"/>
      <c r="C7" s="8"/>
      <c r="D7" s="8"/>
      <c r="E7" s="22"/>
      <c r="G7" s="24">
        <v>0</v>
      </c>
      <c r="H7" s="24">
        <v>0</v>
      </c>
      <c r="I7" s="25">
        <v>0</v>
      </c>
      <c r="K7" s="26" t="s">
        <v>19</v>
      </c>
      <c r="L7" s="27">
        <v>20</v>
      </c>
    </row>
    <row r="8" spans="1:256" s="31" customFormat="1" ht="24.75">
      <c r="A8" s="28" t="s">
        <v>20</v>
      </c>
      <c r="B8" s="29"/>
      <c r="C8" s="29"/>
      <c r="D8" s="29" t="s">
        <v>21</v>
      </c>
      <c r="E8" s="29" t="s">
        <v>22</v>
      </c>
      <c r="F8" s="29" t="s">
        <v>23</v>
      </c>
      <c r="G8" s="29" t="s">
        <v>2</v>
      </c>
      <c r="H8" s="29" t="s">
        <v>3</v>
      </c>
      <c r="I8" s="30" t="s">
        <v>4</v>
      </c>
      <c r="J8" s="28" t="s">
        <v>24</v>
      </c>
      <c r="IP8"/>
      <c r="IQ8"/>
      <c r="IR8"/>
      <c r="IS8"/>
      <c r="IT8"/>
      <c r="IU8"/>
      <c r="IV8"/>
    </row>
    <row r="9" spans="1:10" ht="12.75">
      <c r="A9" s="32" t="s">
        <v>25</v>
      </c>
      <c r="B9" s="33"/>
      <c r="C9" s="33"/>
      <c r="D9" s="34"/>
      <c r="E9" s="34"/>
      <c r="F9" s="35">
        <f>IF(AND(D9&gt;0.125,D9&lt;800.5,E9&gt;0),INDEX(Kosttab,IF(D9&lt;0.25,ROUND(D9*20,0)-2,IF(D9&lt;3,ROUND(D9*4,0)+2,IF(D9&lt;10,ROUND(D9*2,0)+8,IF(D9&lt;801,ROUND(D9,0)+18,0)))),IF(E9&lt;1,E9*4+2,E9+4)),0)</f>
        <v>0</v>
      </c>
      <c r="G9" s="34"/>
      <c r="H9" s="34">
        <v>1</v>
      </c>
      <c r="I9" s="36"/>
      <c r="J9" s="37"/>
    </row>
    <row r="10" spans="1:10" ht="12.75">
      <c r="A10" s="38" t="s">
        <v>26</v>
      </c>
      <c r="B10" s="39"/>
      <c r="C10" s="39"/>
      <c r="D10" s="34"/>
      <c r="E10" s="34"/>
      <c r="F10" s="35">
        <f>IF(AND(D10&gt;0.125,D10&lt;800.5,E10&gt;0),INDEX(Kosttab,IF(D10&lt;0.25,ROUND(D10*20,0)-2,IF(D10&lt;3,ROUND(D10*4,0)+2,IF(D10&lt;10,ROUND(D10*2,0)+8,IF(D10&lt;801,ROUND(D10,0)+18,0)))),IF(E10&lt;1,E10*4+2,E10+4)),0)</f>
        <v>0</v>
      </c>
      <c r="G10" s="34"/>
      <c r="H10" s="34">
        <v>1</v>
      </c>
      <c r="I10" s="36"/>
      <c r="J10" s="37"/>
    </row>
    <row r="11" spans="1:10" ht="12.75">
      <c r="A11" s="38" t="s">
        <v>27</v>
      </c>
      <c r="B11" s="39"/>
      <c r="C11" s="39"/>
      <c r="D11" s="34"/>
      <c r="E11" s="34"/>
      <c r="F11" s="35">
        <f>IF(AND(D11&gt;0.125,D11&lt;800.5,E11&gt;0),INDEX(Kosttab,IF(D11&lt;0.25,ROUND(D11*20,0)-2,IF(D11&lt;3,ROUND(D11*4,0)+2,IF(D11&lt;10,ROUND(D11*2,0)+8,IF(D11&lt;801,ROUND(D11,0)+18,0)))),IF(E11&lt;1,E11*4+2,E11+4)),0)</f>
        <v>0</v>
      </c>
      <c r="G11" s="34"/>
      <c r="H11" s="34">
        <v>1</v>
      </c>
      <c r="I11" s="36"/>
      <c r="J11" s="37"/>
    </row>
    <row r="12" spans="1:10" ht="12.75">
      <c r="A12" s="38" t="s">
        <v>28</v>
      </c>
      <c r="B12" s="39"/>
      <c r="C12" s="39"/>
      <c r="D12" s="34"/>
      <c r="E12" s="34"/>
      <c r="F12" s="35">
        <f>IF(AND(D12&gt;0.125,D12&lt;800.5,E12&gt;0),INDEX(Kosttab,IF(D12&lt;0.25,ROUND(D12*20,0)-2,IF(D12&lt;3,ROUND(D12*4,0)+2,IF(D12&lt;10,ROUND(D12*2,0)+8,IF(D12&lt;801,ROUND(D12,0)+18,0)))),IF(E12&lt;1,E12*4+2,E12+4)),0)</f>
        <v>0</v>
      </c>
      <c r="G12" s="34"/>
      <c r="H12" s="34">
        <v>1</v>
      </c>
      <c r="I12" s="36"/>
      <c r="J12" s="37"/>
    </row>
    <row r="13" spans="1:10" ht="12.75">
      <c r="A13" s="38"/>
      <c r="B13" s="39"/>
      <c r="C13" s="39"/>
      <c r="D13" s="34"/>
      <c r="E13" s="34"/>
      <c r="F13" s="35">
        <f>IF(AND(D13&gt;0.125,D13&lt;800.5,E13&gt;0),INDEX(Kosttab,IF(D13&lt;0.25,ROUND(D13*20,0)-2,IF(D13&lt;3,ROUND(D13*4,0)+2,IF(D13&lt;10,ROUND(D13*2,0)+8,IF(D13&lt;801,ROUND(D13,0)+18,0)))),IF(E13&lt;1,E13*4+2,E13+4)),0)</f>
        <v>0</v>
      </c>
      <c r="G13" s="34"/>
      <c r="H13" s="34">
        <v>1</v>
      </c>
      <c r="I13" s="36"/>
      <c r="J13" s="37"/>
    </row>
    <row r="14" spans="1:10" ht="12.75">
      <c r="A14" s="38"/>
      <c r="B14" s="39"/>
      <c r="C14" s="39"/>
      <c r="D14" s="34"/>
      <c r="E14" s="34"/>
      <c r="F14" s="35">
        <f>IF(AND(D14&gt;0.125,D14&lt;800.5,E14&gt;0),INDEX(Kosttab,IF(D14&lt;0.25,ROUND(D14*20,0)-2,IF(D14&lt;3,ROUND(D14*4,0)+2,IF(D14&lt;10,ROUND(D14*2,0)+8,IF(D14&lt;801,ROUND(D14,0)+18,0)))),IF(E14&lt;1,E14*4+2,E14+4)),0)</f>
        <v>0</v>
      </c>
      <c r="G14" s="34"/>
      <c r="H14" s="34">
        <v>1</v>
      </c>
      <c r="I14" s="36"/>
      <c r="J14" s="37"/>
    </row>
    <row r="15" spans="1:10" ht="12.75">
      <c r="A15" s="38"/>
      <c r="B15" s="39"/>
      <c r="C15" s="39"/>
      <c r="D15" s="34"/>
      <c r="E15" s="34"/>
      <c r="F15" s="35">
        <f>IF(AND(D15&gt;0.125,D15&lt;800.5,E15&gt;0),INDEX(Kosttab,IF(D15&lt;0.25,ROUND(D15*20,0)-2,IF(D15&lt;3,ROUND(D15*4,0)+2,IF(D15&lt;10,ROUND(D15*2,0)+8,IF(D15&lt;801,ROUND(D15,0)+18,0)))),IF(E15&lt;1,E15*4+2,E15+4)),0)</f>
        <v>0</v>
      </c>
      <c r="G15" s="34"/>
      <c r="H15" s="34">
        <v>1</v>
      </c>
      <c r="I15" s="36"/>
      <c r="J15" s="37"/>
    </row>
    <row r="16" spans="1:10" ht="12.75">
      <c r="A16" s="38"/>
      <c r="B16" s="39"/>
      <c r="C16" s="39"/>
      <c r="D16" s="34"/>
      <c r="E16" s="34"/>
      <c r="F16" s="35">
        <f>IF(AND(D16&gt;0.125,D16&lt;800.5,E16&gt;0),INDEX(Kosttab,IF(D16&lt;0.25,ROUND(D16*20,0)-2,IF(D16&lt;3,ROUND(D16*4,0)+2,IF(D16&lt;10,ROUND(D16*2,0)+8,IF(D16&lt;801,ROUND(D16,0)+18,0)))),IF(E16&lt;1,E16*4+2,E16+4)),0)</f>
        <v>0</v>
      </c>
      <c r="G16" s="34"/>
      <c r="H16" s="34">
        <v>1</v>
      </c>
      <c r="I16" s="36"/>
      <c r="J16" s="37"/>
    </row>
    <row r="17" spans="1:10" ht="12.75">
      <c r="A17" s="38"/>
      <c r="B17" s="39"/>
      <c r="C17" s="39"/>
      <c r="D17" s="34"/>
      <c r="E17" s="34"/>
      <c r="F17" s="35">
        <f>IF(AND(D17&gt;0.125,D17&lt;800.5,E17&gt;0),INDEX(Kosttab,IF(D17&lt;0.25,ROUND(D17*20,0)-2,IF(D17&lt;3,ROUND(D17*4,0)+2,IF(D17&lt;10,ROUND(D17*2,0)+8,IF(D17&lt;801,ROUND(D17,0)+18,0)))),IF(E17&lt;1,E17*4+2,E17+4)),0)</f>
        <v>0</v>
      </c>
      <c r="G17" s="34"/>
      <c r="H17" s="34">
        <v>1</v>
      </c>
      <c r="I17" s="36"/>
      <c r="J17" s="37"/>
    </row>
    <row r="18" spans="1:10" ht="12.75">
      <c r="A18" s="38"/>
      <c r="B18" s="39"/>
      <c r="C18" s="39"/>
      <c r="D18" s="34"/>
      <c r="E18" s="34"/>
      <c r="F18" s="35">
        <f>IF(AND(D18&gt;0.125,D18&lt;800.5,E18&gt;0),INDEX(Kosttab,IF(D18&lt;0.25,ROUND(D18*20,0)-2,IF(D18&lt;3,ROUND(D18*4,0)+2,IF(D18&lt;10,ROUND(D18*2,0)+8,IF(D18&lt;801,ROUND(D18,0)+18,0)))),IF(E18&lt;1,E18*4+2,E18+4)),0)</f>
        <v>0</v>
      </c>
      <c r="G18" s="34"/>
      <c r="H18" s="34">
        <v>1</v>
      </c>
      <c r="I18" s="36"/>
      <c r="J18" s="37"/>
    </row>
    <row r="19" spans="1:10" ht="12.75">
      <c r="A19" s="38"/>
      <c r="B19" s="39"/>
      <c r="C19" s="39"/>
      <c r="D19" s="34"/>
      <c r="E19" s="34"/>
      <c r="F19" s="35">
        <f>IF(AND(D19&gt;0.125,D19&lt;800.5,E19&gt;0),INDEX(Kosttab,IF(D19&lt;0.25,ROUND(D19*20,0)-2,IF(D19&lt;3,ROUND(D19*4,0)+2,IF(D19&lt;10,ROUND(D19*2,0)+8,IF(D19&lt;801,ROUND(D19,0)+18,0)))),IF(E19&lt;1,E19*4+2,E19+4)),0)</f>
        <v>0</v>
      </c>
      <c r="G19" s="34"/>
      <c r="H19" s="34">
        <v>1</v>
      </c>
      <c r="I19" s="36"/>
      <c r="J19" s="37"/>
    </row>
    <row r="20" spans="1:10" ht="12.75">
      <c r="A20" s="38"/>
      <c r="B20" s="39"/>
      <c r="C20" s="39"/>
      <c r="D20" s="34"/>
      <c r="E20" s="34"/>
      <c r="F20" s="35">
        <f>IF(AND(D20&gt;0.125,D20&lt;800.5,E20&gt;0),INDEX(Kosttab,IF(D20&lt;0.25,ROUND(D20*20,0)-2,IF(D20&lt;3,ROUND(D20*4,0)+2,IF(D20&lt;10,ROUND(D20*2,0)+8,IF(D20&lt;801,ROUND(D20,0)+18,0)))),IF(E20&lt;1,E20*4+2,E20+4)),0)</f>
        <v>0</v>
      </c>
      <c r="G20" s="34"/>
      <c r="H20" s="34">
        <v>1</v>
      </c>
      <c r="I20" s="36"/>
      <c r="J20" s="37"/>
    </row>
    <row r="21" spans="1:10" ht="12.75">
      <c r="A21" s="38"/>
      <c r="B21" s="39"/>
      <c r="C21" s="39"/>
      <c r="D21" s="34"/>
      <c r="E21" s="34"/>
      <c r="F21" s="35">
        <f>IF(AND(D21&gt;0.125,D21&lt;800.5,E21&gt;0),INDEX(Kosttab,IF(D21&lt;0.25,ROUND(D21*20,0)-2,IF(D21&lt;3,ROUND(D21*4,0)+2,IF(D21&lt;10,ROUND(D21*2,0)+8,IF(D21&lt;801,ROUND(D21,0)+18,0)))),IF(E21&lt;1,E21*4+2,E21+4)),0)</f>
        <v>0</v>
      </c>
      <c r="G21" s="34"/>
      <c r="H21" s="34">
        <v>1</v>
      </c>
      <c r="I21" s="36"/>
      <c r="J21" s="37"/>
    </row>
    <row r="22" spans="1:10" ht="12.75">
      <c r="A22" s="38"/>
      <c r="B22" s="39"/>
      <c r="C22" s="39"/>
      <c r="D22" s="34"/>
      <c r="E22" s="34"/>
      <c r="F22" s="35">
        <f>IF(AND(D22&gt;0.125,D22&lt;800.5,E22&gt;0),INDEX(Kosttab,IF(D22&lt;0.25,ROUND(D22*20,0)-2,IF(D22&lt;3,ROUND(D22*4,0)+2,IF(D22&lt;10,ROUND(D22*2,0)+8,IF(D22&lt;801,ROUND(D22,0)+18,0)))),IF(E22&lt;1,E22*4+2,E22+4)),0)</f>
        <v>0</v>
      </c>
      <c r="G22" s="34"/>
      <c r="H22" s="34">
        <v>1</v>
      </c>
      <c r="I22" s="36"/>
      <c r="J22" s="37"/>
    </row>
    <row r="23" spans="1:10" ht="12.75">
      <c r="A23" s="32" t="s">
        <v>29</v>
      </c>
      <c r="B23" s="33"/>
      <c r="C23" s="33"/>
      <c r="D23" s="34"/>
      <c r="E23" s="34"/>
      <c r="F23" s="35">
        <f>IF(AND(D23&gt;0.125,D23&lt;800.5,E23&gt;0),INDEX(Kosttab,IF(D23&lt;0.25,ROUND(D23*20,0)-2,IF(D23&lt;3,ROUND(D23*4,0)+2,IF(D23&lt;10,ROUND(D23*2,0)+8,IF(D23&lt;801,ROUND(D23,0)+18,0)))),IF(E23&lt;1,E23*4+2,E23+4)),0)</f>
        <v>0</v>
      </c>
      <c r="G23" s="34"/>
      <c r="H23" s="34"/>
      <c r="I23" s="36"/>
      <c r="J23" s="37"/>
    </row>
    <row r="24" spans="1:10" ht="12.75">
      <c r="A24" s="38" t="s">
        <v>26</v>
      </c>
      <c r="B24" s="39"/>
      <c r="C24" s="39"/>
      <c r="D24" s="34"/>
      <c r="E24" s="34"/>
      <c r="F24" s="35">
        <f>IF(AND(D24&gt;0.125,D24&lt;800.5,E24&gt;0),INDEX(Kosttab,IF(D24&lt;0.25,ROUND(D24*20,0)-2,IF(D24&lt;3,ROUND(D24*4,0)+2,IF(D24&lt;10,ROUND(D24*2,0)+8,IF(D24&lt;801,ROUND(D24,0)+18,0)))),IF(E24&lt;1,E24*4+2,E24+4)),0)</f>
        <v>0</v>
      </c>
      <c r="G24" s="34"/>
      <c r="H24" s="34"/>
      <c r="I24" s="36">
        <v>1</v>
      </c>
      <c r="J24" s="37"/>
    </row>
    <row r="25" spans="1:10" ht="12.75">
      <c r="A25" s="38" t="s">
        <v>27</v>
      </c>
      <c r="B25" s="39"/>
      <c r="C25" s="39"/>
      <c r="D25" s="34"/>
      <c r="E25" s="34"/>
      <c r="F25" s="35">
        <f>IF(AND(D25&gt;0.125,D25&lt;800.5,E25&gt;0),INDEX(Kosttab,IF(D25&lt;0.25,ROUND(D25*20,0)-2,IF(D25&lt;3,ROUND(D25*4,0)+2,IF(D25&lt;10,ROUND(D25*2,0)+8,IF(D25&lt;801,ROUND(D25,0)+18,0)))),IF(E25&lt;1,E25*4+2,E25+4)),0)</f>
        <v>0</v>
      </c>
      <c r="G25" s="34"/>
      <c r="H25" s="34"/>
      <c r="I25" s="36">
        <v>1</v>
      </c>
      <c r="J25" s="37"/>
    </row>
    <row r="26" spans="1:10" ht="12.75">
      <c r="A26" s="38" t="s">
        <v>28</v>
      </c>
      <c r="B26" s="39"/>
      <c r="C26" s="39"/>
      <c r="D26" s="34"/>
      <c r="E26" s="34"/>
      <c r="F26" s="35">
        <f>IF(AND(D26&gt;0.125,D26&lt;800.5,E26&gt;0),INDEX(Kosttab,IF(D26&lt;0.25,ROUND(D26*20,0)-2,IF(D26&lt;3,ROUND(D26*4,0)+2,IF(D26&lt;10,ROUND(D26*2,0)+8,IF(D26&lt;801,ROUND(D26,0)+18,0)))),IF(E26&lt;1,E26*4+2,E26+4)),0)</f>
        <v>0</v>
      </c>
      <c r="G26" s="34"/>
      <c r="H26" s="34"/>
      <c r="I26" s="36">
        <v>1</v>
      </c>
      <c r="J26" s="37"/>
    </row>
    <row r="27" spans="1:10" ht="12.75">
      <c r="A27" s="38"/>
      <c r="B27" s="39"/>
      <c r="C27" s="39"/>
      <c r="D27" s="34"/>
      <c r="E27" s="34"/>
      <c r="F27" s="35">
        <f>IF(AND(D27&gt;0.125,D27&lt;800.5,E27&gt;0),INDEX(Kosttab,IF(D27&lt;0.25,ROUND(D27*20,0)-2,IF(D27&lt;3,ROUND(D27*4,0)+2,IF(D27&lt;10,ROUND(D27*2,0)+8,IF(D27&lt;801,ROUND(D27,0)+18,0)))),IF(E27&lt;1,E27*4+2,E27+4)),0)</f>
        <v>0</v>
      </c>
      <c r="G27" s="34"/>
      <c r="H27" s="34"/>
      <c r="I27" s="36">
        <v>1</v>
      </c>
      <c r="J27" s="37"/>
    </row>
    <row r="28" spans="1:10" ht="12.75">
      <c r="A28" s="38"/>
      <c r="B28" s="39"/>
      <c r="C28" s="39"/>
      <c r="D28" s="34"/>
      <c r="E28" s="34"/>
      <c r="F28" s="35">
        <f>IF(AND(D28&gt;0.125,D28&lt;800.5,E28&gt;0),INDEX(Kosttab,IF(D28&lt;0.25,ROUND(D28*20,0)-2,IF(D28&lt;3,ROUND(D28*4,0)+2,IF(D28&lt;10,ROUND(D28*2,0)+8,IF(D28&lt;801,ROUND(D28,0)+18,0)))),IF(E28&lt;1,E28*4+2,E28+4)),0)</f>
        <v>0</v>
      </c>
      <c r="G28" s="34"/>
      <c r="H28" s="34"/>
      <c r="I28" s="36">
        <v>1</v>
      </c>
      <c r="J28" s="37"/>
    </row>
    <row r="29" spans="1:10" ht="12.75">
      <c r="A29" s="38"/>
      <c r="B29" s="39"/>
      <c r="C29" s="39"/>
      <c r="D29" s="34"/>
      <c r="E29" s="34"/>
      <c r="F29" s="35">
        <f>IF(AND(D29&gt;0.125,D29&lt;800.5,E29&gt;0),INDEX(Kosttab,IF(D29&lt;0.25,ROUND(D29*20,0)-2,IF(D29&lt;3,ROUND(D29*4,0)+2,IF(D29&lt;10,ROUND(D29*2,0)+8,IF(D29&lt;801,ROUND(D29,0)+18,0)))),IF(E29&lt;1,E29*4+2,E29+4)),0)</f>
        <v>0</v>
      </c>
      <c r="G29" s="34"/>
      <c r="H29" s="34"/>
      <c r="I29" s="36">
        <v>1</v>
      </c>
      <c r="J29" s="37"/>
    </row>
    <row r="30" spans="1:10" ht="12.75">
      <c r="A30" s="38"/>
      <c r="B30" s="39"/>
      <c r="C30" s="39"/>
      <c r="D30" s="34"/>
      <c r="E30" s="34"/>
      <c r="F30" s="35">
        <f>IF(AND(D30&gt;0.125,D30&lt;800.5,E30&gt;0),INDEX(Kosttab,IF(D30&lt;0.25,ROUND(D30*20,0)-2,IF(D30&lt;3,ROUND(D30*4,0)+2,IF(D30&lt;10,ROUND(D30*2,0)+8,IF(D30&lt;801,ROUND(D30,0)+18,0)))),IF(E30&lt;1,E30*4+2,E30+4)),0)</f>
        <v>0</v>
      </c>
      <c r="G30" s="34"/>
      <c r="H30" s="34"/>
      <c r="I30" s="36">
        <v>1</v>
      </c>
      <c r="J30" s="37"/>
    </row>
    <row r="31" spans="1:10" ht="12.75">
      <c r="A31" s="38"/>
      <c r="B31" s="39"/>
      <c r="C31" s="39"/>
      <c r="D31" s="34"/>
      <c r="E31" s="34"/>
      <c r="F31" s="35">
        <f>IF(AND(D31&gt;0.125,D31&lt;800.5,E31&gt;0),INDEX(Kosttab,IF(D31&lt;0.25,ROUND(D31*20,0)-2,IF(D31&lt;3,ROUND(D31*4,0)+2,IF(D31&lt;10,ROUND(D31*2,0)+8,IF(D31&lt;801,ROUND(D31,0)+18,0)))),IF(E31&lt;1,E31*4+2,E31+4)),0)</f>
        <v>0</v>
      </c>
      <c r="G31" s="34"/>
      <c r="H31" s="34"/>
      <c r="I31" s="36">
        <v>1</v>
      </c>
      <c r="J31" s="37"/>
    </row>
    <row r="32" spans="1:10" ht="12.75">
      <c r="A32" s="38"/>
      <c r="B32" s="39"/>
      <c r="C32" s="39"/>
      <c r="D32" s="34"/>
      <c r="E32" s="34"/>
      <c r="F32" s="35">
        <f>IF(AND(D32&gt;0.125,D32&lt;800.5,E32&gt;0),INDEX(Kosttab,IF(D32&lt;0.25,ROUND(D32*20,0)-2,IF(D32&lt;3,ROUND(D32*4,0)+2,IF(D32&lt;10,ROUND(D32*2,0)+8,IF(D32&lt;801,ROUND(D32,0)+18,0)))),IF(E32&lt;1,E32*4+2,E32+4)),0)</f>
        <v>0</v>
      </c>
      <c r="G32" s="34"/>
      <c r="H32" s="34"/>
      <c r="I32" s="36">
        <v>1</v>
      </c>
      <c r="J32" s="37"/>
    </row>
    <row r="33" spans="1:10" ht="12.75">
      <c r="A33" s="38"/>
      <c r="B33" s="39"/>
      <c r="C33" s="39"/>
      <c r="D33" s="34"/>
      <c r="E33" s="34"/>
      <c r="F33" s="35">
        <f>IF(AND(D33&gt;0.125,D33&lt;800.5,E33&gt;0),INDEX(Kosttab,IF(D33&lt;0.25,ROUND(D33*20,0)-2,IF(D33&lt;3,ROUND(D33*4,0)+2,IF(D33&lt;10,ROUND(D33*2,0)+8,IF(D33&lt;801,ROUND(D33,0)+18,0)))),IF(E33&lt;1,E33*4+2,E33+4)),0)</f>
        <v>0</v>
      </c>
      <c r="G33" s="34"/>
      <c r="H33" s="34"/>
      <c r="I33" s="36">
        <v>1</v>
      </c>
      <c r="J33" s="37"/>
    </row>
    <row r="34" spans="1:10" ht="12.75">
      <c r="A34" s="38"/>
      <c r="B34" s="39"/>
      <c r="C34" s="39"/>
      <c r="D34" s="34"/>
      <c r="E34" s="34"/>
      <c r="F34" s="35">
        <f>IF(AND(D34&gt;0.125,D34&lt;800.5,E34&gt;0),INDEX(Kosttab,IF(D34&lt;0.25,ROUND(D34*20,0)-2,IF(D34&lt;3,ROUND(D34*4,0)+2,IF(D34&lt;10,ROUND(D34*2,0)+8,IF(D34&lt;801,ROUND(D34,0)+18,0)))),IF(E34&lt;1,E34*4+2,E34+4)),0)</f>
        <v>0</v>
      </c>
      <c r="G34" s="34"/>
      <c r="H34" s="34"/>
      <c r="I34" s="36">
        <v>1</v>
      </c>
      <c r="J34" s="37"/>
    </row>
    <row r="35" spans="1:10" ht="12.75">
      <c r="A35" s="32" t="s">
        <v>30</v>
      </c>
      <c r="B35" s="33"/>
      <c r="C35" s="33"/>
      <c r="D35" s="34"/>
      <c r="E35" s="34"/>
      <c r="F35" s="35">
        <f>IF(AND(D35&gt;0.125,D35&lt;800.5,E35&gt;0),INDEX(Kosttab,IF(D35&lt;0.25,ROUND(D35*20,0)-2,IF(D35&lt;3,ROUND(D35*4,0)+2,IF(D35&lt;10,ROUND(D35*2,0)+8,IF(D35&lt;801,ROUND(D35,0)+18,0)))),IF(E35&lt;1,E35*4+2,E35+4)),0)</f>
        <v>0</v>
      </c>
      <c r="G35" s="34"/>
      <c r="H35" s="34"/>
      <c r="I35" s="36"/>
      <c r="J35" s="37"/>
    </row>
    <row r="36" spans="1:10" ht="12.75">
      <c r="A36" s="38" t="s">
        <v>26</v>
      </c>
      <c r="B36" s="39"/>
      <c r="C36" s="39"/>
      <c r="D36" s="34"/>
      <c r="E36" s="34"/>
      <c r="F36" s="35">
        <f>IF(AND(D36&gt;0.125,D36&lt;800.5,E36&gt;0),INDEX(Kosttab,IF(D36&lt;0.25,ROUND(D36*20,0)-2,IF(D36&lt;3,ROUND(D36*4,0)+2,IF(D36&lt;10,ROUND(D36*2,0)+8,IF(D36&lt;801,ROUND(D36,0)+18,0)))),IF(E36&lt;1,E36*4+2,E36+4)),0)</f>
        <v>0</v>
      </c>
      <c r="G36" s="34">
        <v>1</v>
      </c>
      <c r="H36" s="34"/>
      <c r="I36" s="36"/>
      <c r="J36" s="37"/>
    </row>
    <row r="37" spans="1:10" ht="12.75">
      <c r="A37" s="38" t="s">
        <v>27</v>
      </c>
      <c r="B37" s="39"/>
      <c r="C37" s="39"/>
      <c r="D37" s="34"/>
      <c r="E37" s="34"/>
      <c r="F37" s="35">
        <f>IF(AND(D37&gt;0.125,D37&lt;800.5,E37&gt;0),INDEX(Kosttab,IF(D37&lt;0.25,ROUND(D37*20,0)-2,IF(D37&lt;3,ROUND(D37*4,0)+2,IF(D37&lt;10,ROUND(D37*2,0)+8,IF(D37&lt;801,ROUND(D37,0)+18,0)))),IF(E37&lt;1,E37*4+2,E37+4)),0)</f>
        <v>0</v>
      </c>
      <c r="G37" s="34">
        <v>1</v>
      </c>
      <c r="H37" s="34"/>
      <c r="I37" s="36"/>
      <c r="J37" s="37"/>
    </row>
    <row r="38" spans="1:10" ht="12.75">
      <c r="A38" s="38" t="s">
        <v>28</v>
      </c>
      <c r="B38" s="39"/>
      <c r="C38" s="39"/>
      <c r="D38" s="34"/>
      <c r="E38" s="34"/>
      <c r="F38" s="35">
        <f>IF(AND(D38&gt;0.125,D38&lt;800.5,E38&gt;0),INDEX(Kosttab,IF(D38&lt;0.25,ROUND(D38*20,0)-2,IF(D38&lt;3,ROUND(D38*4,0)+2,IF(D38&lt;10,ROUND(D38*2,0)+8,IF(D38&lt;801,ROUND(D38,0)+18,0)))),IF(E38&lt;1,E38*4+2,E38+4)),0)</f>
        <v>0</v>
      </c>
      <c r="G38" s="34">
        <v>1</v>
      </c>
      <c r="H38" s="34"/>
      <c r="I38" s="36"/>
      <c r="J38" s="37"/>
    </row>
    <row r="39" spans="1:10" ht="12.75">
      <c r="A39" s="38"/>
      <c r="B39" s="39"/>
      <c r="C39" s="39"/>
      <c r="D39" s="34"/>
      <c r="E39" s="34"/>
      <c r="F39" s="35">
        <f>IF(AND(D39&gt;0.125,D39&lt;800.5,E39&gt;0),INDEX(Kosttab,IF(D39&lt;0.25,ROUND(D39*20,0)-2,IF(D39&lt;3,ROUND(D39*4,0)+2,IF(D39&lt;10,ROUND(D39*2,0)+8,IF(D39&lt;801,ROUND(D39,0)+18,0)))),IF(E39&lt;1,E39*4+2,E39+4)),0)</f>
        <v>0</v>
      </c>
      <c r="G39" s="34">
        <v>1</v>
      </c>
      <c r="H39" s="34"/>
      <c r="I39" s="36"/>
      <c r="J39" s="37"/>
    </row>
    <row r="40" spans="1:10" ht="12.75">
      <c r="A40" s="38"/>
      <c r="B40" s="39"/>
      <c r="C40" s="39"/>
      <c r="D40" s="34"/>
      <c r="E40" s="34"/>
      <c r="F40" s="35">
        <f>IF(AND(D40&gt;0.125,D40&lt;800.5,E40&gt;0),INDEX(Kosttab,IF(D40&lt;0.25,ROUND(D40*20,0)-2,IF(D40&lt;3,ROUND(D40*4,0)+2,IF(D40&lt;10,ROUND(D40*2,0)+8,IF(D40&lt;801,ROUND(D40,0)+18,0)))),IF(E40&lt;1,E40*4+2,E40+4)),0)</f>
        <v>0</v>
      </c>
      <c r="G40" s="34">
        <v>1</v>
      </c>
      <c r="H40" s="34"/>
      <c r="I40" s="36"/>
      <c r="J40" s="37"/>
    </row>
    <row r="41" spans="1:10" ht="12.75">
      <c r="A41" s="38"/>
      <c r="B41" s="39"/>
      <c r="C41" s="39"/>
      <c r="D41" s="34"/>
      <c r="E41" s="34"/>
      <c r="F41" s="35">
        <f>IF(AND(D41&gt;0.125,D41&lt;800.5,E41&gt;0),INDEX(Kosttab,IF(D41&lt;0.25,ROUND(D41*20,0)-2,IF(D41&lt;3,ROUND(D41*4,0)+2,IF(D41&lt;10,ROUND(D41*2,0)+8,IF(D41&lt;801,ROUND(D41,0)+18,0)))),IF(E41&lt;1,E41*4+2,E41+4)),0)</f>
        <v>0</v>
      </c>
      <c r="G41" s="34">
        <v>1</v>
      </c>
      <c r="H41" s="34"/>
      <c r="I41" s="36"/>
      <c r="J41" s="37"/>
    </row>
    <row r="42" spans="1:10" ht="12.75">
      <c r="A42" s="38"/>
      <c r="B42" s="39"/>
      <c r="C42" s="39"/>
      <c r="D42" s="34"/>
      <c r="E42" s="34"/>
      <c r="F42" s="35">
        <f>IF(AND(D42&gt;0.125,D42&lt;800.5,E42&gt;0),INDEX(Kosttab,IF(D42&lt;0.25,ROUND(D42*20,0)-2,IF(D42&lt;3,ROUND(D42*4,0)+2,IF(D42&lt;10,ROUND(D42*2,0)+8,IF(D42&lt;801,ROUND(D42,0)+18,0)))),IF(E42&lt;1,E42*4+2,E42+4)),0)</f>
        <v>0</v>
      </c>
      <c r="G42" s="34">
        <v>1</v>
      </c>
      <c r="H42" s="34"/>
      <c r="I42" s="36"/>
      <c r="J42" s="37"/>
    </row>
    <row r="43" spans="1:10" ht="12.75">
      <c r="A43" s="38"/>
      <c r="B43" s="39"/>
      <c r="C43" s="39"/>
      <c r="D43" s="34"/>
      <c r="E43" s="34"/>
      <c r="F43" s="35">
        <f>IF(AND(D43&gt;0.125,D43&lt;800.5,E43&gt;0),INDEX(Kosttab,IF(D43&lt;0.25,ROUND(D43*20,0)-2,IF(D43&lt;3,ROUND(D43*4,0)+2,IF(D43&lt;10,ROUND(D43*2,0)+8,IF(D43&lt;801,ROUND(D43,0)+18,0)))),IF(E43&lt;1,E43*4+2,E43+4)),0)</f>
        <v>0</v>
      </c>
      <c r="G43" s="34">
        <v>1</v>
      </c>
      <c r="H43" s="34"/>
      <c r="I43" s="36"/>
      <c r="J43" s="37"/>
    </row>
    <row r="44" spans="1:10" ht="12.75">
      <c r="A44" s="40"/>
      <c r="B44" s="34"/>
      <c r="C44" s="34"/>
      <c r="D44" s="34"/>
      <c r="E44" s="34"/>
      <c r="F44" s="35">
        <f>IF(AND(D44&gt;0.125,D44&lt;800.5,E44&gt;0),INDEX(Kosttab,IF(D44&lt;0.25,ROUND(D44*20,0)-2,IF(D44&lt;3,ROUND(D44*4,0)+2,IF(D44&lt;10,ROUND(D44*2,0)+8,IF(D44&lt;801,ROUND(D44,0)+18,0)))),IF(E44&lt;1,E44*4+2,E44+4)),0)</f>
        <v>0</v>
      </c>
      <c r="G44" s="34">
        <v>1</v>
      </c>
      <c r="H44" s="34"/>
      <c r="I44" s="36"/>
      <c r="J44" s="37"/>
    </row>
    <row r="45" spans="1:10" ht="12.75">
      <c r="A45" s="40"/>
      <c r="B45" s="34"/>
      <c r="C45" s="34"/>
      <c r="D45" s="34"/>
      <c r="E45" s="34"/>
      <c r="F45" s="35">
        <f>IF(AND(D45&gt;0.125,D45&lt;800.5,E45&gt;0),INDEX(Kosttab,IF(D45&lt;0.25,ROUND(D45*20,0)-2,IF(D45&lt;3,ROUND(D45*4,0)+2,IF(D45&lt;10,ROUND(D45*2,0)+8,IF(D45&lt;801,ROUND(D45,0)+18,0)))),IF(E45&lt;1,E45*4+2,E45+4)),0)</f>
        <v>0</v>
      </c>
      <c r="G45" s="34">
        <v>1</v>
      </c>
      <c r="H45" s="34"/>
      <c r="I45" s="36"/>
      <c r="J45" s="37"/>
    </row>
    <row r="46" spans="1:10" ht="12.75">
      <c r="A46" s="40"/>
      <c r="B46" s="34"/>
      <c r="C46" s="34"/>
      <c r="D46" s="34"/>
      <c r="E46" s="34"/>
      <c r="F46" s="35">
        <f>IF(AND(D46&gt;0.125,D46&lt;800.5,E46&gt;0),INDEX(Kosttab,IF(D46&lt;0.25,ROUND(D46*20,0)-2,IF(D46&lt;3,ROUND(D46*4,0)+2,IF(D46&lt;10,ROUND(D46*2,0)+8,IF(D46&lt;801,ROUND(D46,0)+18,0)))),IF(E46&lt;1,E46*4+2,E46+4)),0)</f>
        <v>0</v>
      </c>
      <c r="G46" s="34">
        <v>1</v>
      </c>
      <c r="H46" s="34"/>
      <c r="I46" s="36"/>
      <c r="J46" s="37"/>
    </row>
    <row r="47" spans="1:10" ht="12.75">
      <c r="A47" s="40"/>
      <c r="B47" s="34"/>
      <c r="C47" s="34"/>
      <c r="D47" s="34"/>
      <c r="E47" s="34"/>
      <c r="F47" s="35">
        <f>IF(AND(D47&gt;0.125,D47&lt;800.5,E47&gt;0),INDEX(Kosttab,IF(D47&lt;0.25,ROUND(D47*20,0)-2,IF(D47&lt;3,ROUND(D47*4,0)+2,IF(D47&lt;10,ROUND(D47*2,0)+8,IF(D47&lt;801,ROUND(D47,0)+18,0)))),IF(E47&lt;1,E47*4+2,E47+4)),0)</f>
        <v>0</v>
      </c>
      <c r="G47" s="34">
        <v>1</v>
      </c>
      <c r="H47" s="34"/>
      <c r="I47" s="36"/>
      <c r="J47" s="37"/>
    </row>
    <row r="48" spans="1:10" ht="12.75">
      <c r="A48" s="38"/>
      <c r="B48" s="39"/>
      <c r="C48" s="39"/>
      <c r="D48" s="34"/>
      <c r="E48" s="34"/>
      <c r="F48" s="35">
        <f>IF(AND(D48&gt;0.125,D48&lt;800.5,E48&gt;0),INDEX(Kosttab,IF(D48&lt;0.25,ROUND(D48*20,0)-2,IF(D48&lt;3,ROUND(D48*4,0)+2,IF(D48&lt;10,ROUND(D48*2,0)+8,IF(D48&lt;801,ROUND(D48,0)+18,0)))),IF(E48&lt;1,E48*4+2,E48+4)),0)</f>
        <v>0</v>
      </c>
      <c r="G48" s="34">
        <v>1</v>
      </c>
      <c r="H48" s="34"/>
      <c r="I48" s="36"/>
      <c r="J48" s="37"/>
    </row>
    <row r="49" spans="1:10" ht="12.75">
      <c r="A49" s="32" t="s">
        <v>31</v>
      </c>
      <c r="B49" s="33"/>
      <c r="C49" s="33"/>
      <c r="D49" s="34"/>
      <c r="E49" s="34"/>
      <c r="F49" s="35">
        <f>IF(AND(D49&gt;0.125,D49&lt;800.5,E49&gt;0),INDEX(Kosttab,IF(D49&lt;0.25,ROUND(D49*20,0)-2,IF(D49&lt;3,ROUND(D49*4,0)+2,IF(D49&lt;10,ROUND(D49*2,0)+8,IF(D49&lt;801,ROUND(D49,0)+18,0)))),IF(E49&lt;1,E49*4+2,E49+4)),0)</f>
        <v>0</v>
      </c>
      <c r="G49" s="34">
        <v>1</v>
      </c>
      <c r="H49" s="34"/>
      <c r="I49" s="36"/>
      <c r="J49" s="37"/>
    </row>
    <row r="50" spans="1:10" ht="12.75">
      <c r="A50" s="38"/>
      <c r="B50" s="39"/>
      <c r="C50" s="39"/>
      <c r="D50" s="34"/>
      <c r="E50" s="34"/>
      <c r="F50" s="35">
        <f>IF(AND(D50&gt;0.125,D50&lt;800.5,E50&gt;0),INDEX(Kosttab,IF(D50&lt;0.25,ROUND(D50*20,0)-2,IF(D50&lt;3,ROUND(D50*4,0)+2,IF(D50&lt;10,ROUND(D50*2,0)+8,IF(D50&lt;801,ROUND(D50,0)+18,0)))),IF(E50&lt;1,E50*4+2,E50+4)),0)</f>
        <v>0</v>
      </c>
      <c r="G50" s="34">
        <v>1</v>
      </c>
      <c r="H50" s="34"/>
      <c r="I50" s="36"/>
      <c r="J50" s="37"/>
    </row>
    <row r="51" spans="1:10" ht="12.75">
      <c r="A51" s="38"/>
      <c r="B51" s="39"/>
      <c r="C51" s="39"/>
      <c r="D51" s="34"/>
      <c r="E51" s="34"/>
      <c r="F51" s="35">
        <f>IF(AND(D51&gt;0.125,D51&lt;800.5,E51&gt;0),INDEX(Kosttab,IF(D51&lt;0.25,ROUND(D51*20,0)-2,IF(D51&lt;3,ROUND(D51*4,0)+2,IF(D51&lt;10,ROUND(D51*2,0)+8,IF(D51&lt;801,ROUND(D51,0)+18,0)))),IF(E51&lt;1,E51*4+2,E51+4)),0)</f>
        <v>0</v>
      </c>
      <c r="G51" s="34">
        <v>1</v>
      </c>
      <c r="H51" s="34"/>
      <c r="I51" s="36"/>
      <c r="J51" s="37"/>
    </row>
    <row r="52" spans="1:10" ht="12.75">
      <c r="A52" s="38"/>
      <c r="B52" s="39"/>
      <c r="C52" s="39"/>
      <c r="D52" s="34"/>
      <c r="E52" s="34"/>
      <c r="F52" s="35">
        <f>IF(AND(D52&gt;0.125,D52&lt;800.5,E52&gt;0),INDEX(Kosttab,IF(D52&lt;0.25,ROUND(D52*20,0)-2,IF(D52&lt;3,ROUND(D52*4,0)+2,IF(D52&lt;10,ROUND(D52*2,0)+8,IF(D52&lt;801,ROUND(D52,0)+18,0)))),IF(E52&lt;1,E52*4+2,E52+4)),0)</f>
        <v>0</v>
      </c>
      <c r="G52" s="34">
        <v>1</v>
      </c>
      <c r="H52" s="34"/>
      <c r="I52" s="36"/>
      <c r="J52" s="37"/>
    </row>
    <row r="53" spans="1:10" ht="12.75">
      <c r="A53" s="38"/>
      <c r="B53" s="39"/>
      <c r="C53" s="39"/>
      <c r="D53" s="34"/>
      <c r="E53" s="34"/>
      <c r="F53" s="35">
        <f>IF(AND(D53&gt;0.125,D53&lt;800.5,E53&gt;0),INDEX(Kosttab,IF(D53&lt;0.25,ROUND(D53*20,0)-2,IF(D53&lt;3,ROUND(D53*4,0)+2,IF(D53&lt;10,ROUND(D53*2,0)+8,IF(D53&lt;801,ROUND(D53,0)+18,0)))),IF(E53&lt;1,E53*4+2,E53+4)),0)</f>
        <v>0</v>
      </c>
      <c r="G53" s="34">
        <v>1</v>
      </c>
      <c r="H53" s="34"/>
      <c r="I53" s="36"/>
      <c r="J53" s="37"/>
    </row>
    <row r="54" spans="1:10" ht="12.75">
      <c r="A54" s="38"/>
      <c r="B54" s="39"/>
      <c r="C54" s="39"/>
      <c r="D54" s="34"/>
      <c r="E54" s="34"/>
      <c r="F54" s="35">
        <f>IF(AND(D54&gt;0.125,D54&lt;800.5,E54&gt;0),INDEX(Kosttab,IF(D54&lt;0.25,ROUND(D54*20,0)-2,IF(D54&lt;3,ROUND(D54*4,0)+2,IF(D54&lt;10,ROUND(D54*2,0)+8,IF(D54&lt;801,ROUND(D54,0)+18,0)))),IF(E54&lt;1,E54*4+2,E54+4)),0)</f>
        <v>0</v>
      </c>
      <c r="G54" s="34">
        <v>1</v>
      </c>
      <c r="H54" s="34"/>
      <c r="I54" s="36"/>
      <c r="J54" s="37"/>
    </row>
    <row r="55" spans="1:10" ht="12.75">
      <c r="A55" s="38"/>
      <c r="B55" s="39"/>
      <c r="C55" s="39"/>
      <c r="D55" s="34"/>
      <c r="E55" s="34"/>
      <c r="F55" s="35">
        <f>IF(AND(D55&gt;0.125,D55&lt;800.5,E55&gt;0),INDEX(Kosttab,IF(D55&lt;0.25,ROUND(D55*20,0)-2,IF(D55&lt;3,ROUND(D55*4,0)+2,IF(D55&lt;10,ROUND(D55*2,0)+8,IF(D55&lt;801,ROUND(D55,0)+18,0)))),IF(E55&lt;1,E55*4+2,E55+4)),0)</f>
        <v>0</v>
      </c>
      <c r="G55" s="34">
        <v>1</v>
      </c>
      <c r="H55" s="34"/>
      <c r="I55" s="36"/>
      <c r="J55" s="37"/>
    </row>
    <row r="56" spans="1:10" ht="12.75">
      <c r="A56" s="38"/>
      <c r="B56" s="39"/>
      <c r="C56" s="39"/>
      <c r="D56" s="34"/>
      <c r="E56" s="34"/>
      <c r="F56" s="35">
        <f>IF(AND(D56&gt;0.125,D56&lt;800.5,E56&gt;0),INDEX(Kosttab,IF(D56&lt;0.25,ROUND(D56*20,0)-2,IF(D56&lt;3,ROUND(D56*4,0)+2,IF(D56&lt;10,ROUND(D56*2,0)+8,IF(D56&lt;801,ROUND(D56,0)+18,0)))),IF(E56&lt;1,E56*4+2,E56+4)),0)</f>
        <v>0</v>
      </c>
      <c r="G56" s="34">
        <v>1</v>
      </c>
      <c r="H56" s="34"/>
      <c r="I56" s="36"/>
      <c r="J56" s="37"/>
    </row>
    <row r="57" spans="1:10" ht="12.75">
      <c r="A57" s="38"/>
      <c r="B57" s="39"/>
      <c r="C57" s="39"/>
      <c r="D57" s="34"/>
      <c r="E57" s="34"/>
      <c r="F57" s="35">
        <f>IF(AND(D57&gt;0.125,D57&lt;800.5,E57&gt;0),INDEX(Kosttab,IF(D57&lt;0.25,ROUND(D57*20,0)-2,IF(D57&lt;3,ROUND(D57*4,0)+2,IF(D57&lt;10,ROUND(D57*2,0)+8,IF(D57&lt;801,ROUND(D57,0)+18,0)))),IF(E57&lt;1,E57*4+2,E57+4)),0)</f>
        <v>0</v>
      </c>
      <c r="G57" s="34">
        <v>1</v>
      </c>
      <c r="H57" s="34"/>
      <c r="I57" s="36"/>
      <c r="J57" s="37"/>
    </row>
    <row r="58" spans="1:10" ht="12.75">
      <c r="A58" s="38"/>
      <c r="B58" s="39"/>
      <c r="C58" s="39"/>
      <c r="D58" s="34"/>
      <c r="E58" s="34"/>
      <c r="F58" s="35">
        <f>IF(AND(D58&gt;0.125,D58&lt;800.5,E58&gt;0),INDEX(Kosttab,IF(D58&lt;0.25,ROUND(D58*20,0)-2,IF(D58&lt;3,ROUND(D58*4,0)+2,IF(D58&lt;10,ROUND(D58*2,0)+8,IF(D58&lt;801,ROUND(D58,0)+18,0)))),IF(E58&lt;1,E58*4+2,E58+4)),0)</f>
        <v>0</v>
      </c>
      <c r="G58" s="34">
        <v>1</v>
      </c>
      <c r="H58" s="34"/>
      <c r="I58" s="36"/>
      <c r="J58" s="37"/>
    </row>
    <row r="59" spans="1:10" ht="12.75">
      <c r="A59" s="38"/>
      <c r="B59" s="39"/>
      <c r="C59" s="39"/>
      <c r="D59" s="34"/>
      <c r="E59" s="34"/>
      <c r="F59" s="35">
        <f>IF(AND(D59&gt;0.125,D59&lt;800.5,E59&gt;0),INDEX(Kosttab,IF(D59&lt;0.25,ROUND(D59*20,0)-2,IF(D59&lt;3,ROUND(D59*4,0)+2,IF(D59&lt;10,ROUND(D59*2,0)+8,IF(D59&lt;801,ROUND(D59,0)+18,0)))),IF(E59&lt;1,E59*4+2,E59+4)),0)</f>
        <v>0</v>
      </c>
      <c r="G59" s="34">
        <v>1</v>
      </c>
      <c r="H59" s="34"/>
      <c r="I59" s="36"/>
      <c r="J59" s="37"/>
    </row>
    <row r="60" spans="1:10" ht="12.75">
      <c r="A60" s="38"/>
      <c r="B60" s="39"/>
      <c r="C60" s="39"/>
      <c r="D60" s="34"/>
      <c r="E60" s="34"/>
      <c r="F60" s="35">
        <f>IF(AND(D60&gt;0.125,D60&lt;800.5,E60&gt;0),INDEX(Kosttab,IF(D60&lt;0.25,ROUND(D60*20,0)-2,IF(D60&lt;3,ROUND(D60*4,0)+2,IF(D60&lt;10,ROUND(D60*2,0)+8,IF(D60&lt;801,ROUND(D60,0)+18,0)))),IF(E60&lt;1,E60*4+2,E60+4)),0)</f>
        <v>0</v>
      </c>
      <c r="G60" s="34">
        <v>1</v>
      </c>
      <c r="H60" s="34"/>
      <c r="I60" s="36"/>
      <c r="J60" s="37"/>
    </row>
    <row r="61" spans="1:10" ht="12.75" customHeight="1">
      <c r="A61" s="38"/>
      <c r="B61" s="39"/>
      <c r="C61" s="39"/>
      <c r="D61" s="34"/>
      <c r="E61" s="34"/>
      <c r="F61" s="35">
        <f>IF(AND(D61&gt;0.125,D61&lt;800.5,E61&gt;0),INDEX(Kosttab,IF(D61&lt;0.25,ROUND(D61*20,0)-2,IF(D61&lt;3,ROUND(D61*4,0)+2,IF(D61&lt;10,ROUND(D61*2,0)+8,IF(D61&lt;801,ROUND(D61,0)+18,0)))),IF(E61&lt;1,E61*4+2,E61+4)),0)</f>
        <v>0</v>
      </c>
      <c r="G61" s="34">
        <v>1</v>
      </c>
      <c r="H61" s="34"/>
      <c r="I61" s="36"/>
      <c r="J61" s="37"/>
    </row>
    <row r="62" spans="1:10" ht="12.75">
      <c r="A62" s="38"/>
      <c r="B62" s="39"/>
      <c r="C62" s="39"/>
      <c r="D62" s="34"/>
      <c r="E62" s="34"/>
      <c r="F62" s="35">
        <f>IF(AND(D62&gt;0.125,D62&lt;800.5,E62&gt;0),INDEX(Kosttab,IF(D62&lt;0.25,ROUND(D62*20,0)-2,IF(D62&lt;3,ROUND(D62*4,0)+2,IF(D62&lt;10,ROUND(D62*2,0)+8,IF(D62&lt;801,ROUND(D62,0)+18,0)))),IF(E62&lt;1,E62*4+2,E62+4)),0)</f>
        <v>0</v>
      </c>
      <c r="G62" s="34">
        <v>1</v>
      </c>
      <c r="H62" s="34"/>
      <c r="I62" s="36"/>
      <c r="J62" s="37"/>
    </row>
    <row r="63" spans="1:10" ht="12.75">
      <c r="A63" s="38"/>
      <c r="B63" s="39"/>
      <c r="C63" s="39"/>
      <c r="D63" s="34"/>
      <c r="E63" s="34"/>
      <c r="F63" s="35">
        <f>IF(AND(D63&gt;0.125,D63&lt;800.5,E63&gt;0),INDEX(Kosttab,IF(D63&lt;0.25,ROUND(D63*20,0)-2,IF(D63&lt;3,ROUND(D63*4,0)+2,IF(D63&lt;10,ROUND(D63*2,0)+8,IF(D63&lt;801,ROUND(D63,0)+18,0)))),IF(E63&lt;1,E63*4+2,E63+4)),0)</f>
        <v>0</v>
      </c>
      <c r="G63" s="34">
        <v>1</v>
      </c>
      <c r="H63" s="34"/>
      <c r="I63" s="36"/>
      <c r="J63" s="37"/>
    </row>
    <row r="64" spans="1:10" ht="12.75">
      <c r="A64" s="38"/>
      <c r="B64" s="39"/>
      <c r="C64" s="39"/>
      <c r="D64" s="34"/>
      <c r="E64" s="34"/>
      <c r="F64" s="35">
        <f>IF(AND(D64&gt;0.125,D64&lt;800.5,E64&gt;0),INDEX(Kosttab,IF(D64&lt;0.25,ROUND(D64*20,0)-2,IF(D64&lt;3,ROUND(D64*4,0)+2,IF(D64&lt;10,ROUND(D64*2,0)+8,IF(D64&lt;801,ROUND(D64,0)+18,0)))),IF(E64&lt;1,E64*4+2,E64+4)),0)</f>
        <v>0</v>
      </c>
      <c r="G64" s="34">
        <v>1</v>
      </c>
      <c r="H64" s="34"/>
      <c r="I64" s="36"/>
      <c r="J64" s="37"/>
    </row>
    <row r="65" spans="1:10" ht="12.75">
      <c r="A65" s="38"/>
      <c r="B65" s="39"/>
      <c r="C65" s="39"/>
      <c r="D65" s="34"/>
      <c r="E65" s="34"/>
      <c r="F65" s="35">
        <f>IF(AND(D65&gt;0.125,D65&lt;800.5,E65&gt;0),INDEX(Kosttab,IF(D65&lt;0.25,ROUND(D65*20,0)-2,IF(D65&lt;3,ROUND(D65*4,0)+2,IF(D65&lt;10,ROUND(D65*2,0)+8,IF(D65&lt;801,ROUND(D65,0)+18,0)))),IF(E65&lt;1,E65*4+2,E65+4)),0)</f>
        <v>0</v>
      </c>
      <c r="G65" s="34">
        <v>1</v>
      </c>
      <c r="H65" s="34"/>
      <c r="I65" s="36"/>
      <c r="J65" s="37"/>
    </row>
    <row r="68" spans="6:9" ht="12.75">
      <c r="F68" s="1"/>
      <c r="G68" s="1"/>
      <c r="H68" s="1"/>
      <c r="I68" s="1"/>
    </row>
    <row r="69" spans="6:9" ht="12.75">
      <c r="F69" s="1"/>
      <c r="G69" s="1"/>
      <c r="H69" s="1"/>
      <c r="I69" s="1"/>
    </row>
    <row r="70" spans="1:10" ht="12.75">
      <c r="A70" s="41" t="s">
        <v>32</v>
      </c>
      <c r="B70" s="42"/>
      <c r="C70" s="42"/>
      <c r="D70" s="43"/>
      <c r="E70" s="43"/>
      <c r="F70" s="43"/>
      <c r="G70" s="43"/>
      <c r="H70" s="43"/>
      <c r="I70" s="43"/>
      <c r="J70" s="44"/>
    </row>
    <row r="71" spans="1:10" ht="12.75" hidden="1">
      <c r="A71" s="45"/>
      <c r="B71" s="46"/>
      <c r="C71" s="46"/>
      <c r="F71" s="1"/>
      <c r="G71" s="1"/>
      <c r="H71" s="1"/>
      <c r="I71" s="1"/>
      <c r="J71" s="47"/>
    </row>
    <row r="72" spans="1:10" ht="12.75" hidden="1">
      <c r="A72" s="45" t="s">
        <v>33</v>
      </c>
      <c r="B72" s="46"/>
      <c r="C72" s="46"/>
      <c r="D72" s="1" t="s">
        <v>34</v>
      </c>
      <c r="E72" s="1">
        <v>0.25</v>
      </c>
      <c r="F72" s="1">
        <v>0.5</v>
      </c>
      <c r="G72" s="1">
        <v>1</v>
      </c>
      <c r="H72" s="1">
        <v>2</v>
      </c>
      <c r="I72" s="1">
        <v>3</v>
      </c>
      <c r="J72" s="47">
        <v>4</v>
      </c>
    </row>
    <row r="73" spans="1:10" ht="12.75" hidden="1">
      <c r="A73" s="45"/>
      <c r="B73" s="46"/>
      <c r="C73" s="46"/>
      <c r="D73" s="1" t="s">
        <v>35</v>
      </c>
      <c r="F73" s="1"/>
      <c r="G73" s="1"/>
      <c r="H73" s="1" t="s">
        <v>36</v>
      </c>
      <c r="I73" s="1"/>
      <c r="J73" s="47"/>
    </row>
    <row r="74" spans="1:10" ht="12.75" hidden="1">
      <c r="A74" s="45">
        <v>1</v>
      </c>
      <c r="B74" s="46"/>
      <c r="C74" s="46"/>
      <c r="D74" s="1">
        <v>0.15</v>
      </c>
      <c r="E74" s="1">
        <v>70</v>
      </c>
      <c r="F74" s="1">
        <v>80</v>
      </c>
      <c r="G74" s="1">
        <v>90</v>
      </c>
      <c r="H74" s="1">
        <v>100</v>
      </c>
      <c r="I74" s="1">
        <v>0</v>
      </c>
      <c r="J74" s="47">
        <v>0</v>
      </c>
    </row>
    <row r="75" spans="1:10" ht="12.75" hidden="1">
      <c r="A75" s="45">
        <v>2</v>
      </c>
      <c r="B75" s="46"/>
      <c r="C75" s="46"/>
      <c r="D75" s="1">
        <v>0.2</v>
      </c>
      <c r="E75" s="1">
        <v>66</v>
      </c>
      <c r="F75" s="1">
        <v>75</v>
      </c>
      <c r="G75" s="1">
        <v>86</v>
      </c>
      <c r="H75" s="1">
        <v>96</v>
      </c>
      <c r="I75" s="1">
        <v>0</v>
      </c>
      <c r="J75" s="47">
        <v>0</v>
      </c>
    </row>
    <row r="76" spans="1:10" ht="12.75" hidden="1">
      <c r="A76" s="45">
        <v>3</v>
      </c>
      <c r="B76" s="46"/>
      <c r="C76" s="46"/>
      <c r="D76" s="1">
        <v>0.25</v>
      </c>
      <c r="E76" s="1">
        <v>63</v>
      </c>
      <c r="F76" s="1">
        <v>73</v>
      </c>
      <c r="G76" s="1">
        <v>83</v>
      </c>
      <c r="H76" s="1">
        <v>93</v>
      </c>
      <c r="I76" s="1">
        <v>99</v>
      </c>
      <c r="J76" s="47">
        <v>0</v>
      </c>
    </row>
    <row r="77" spans="1:10" ht="12.75" hidden="1">
      <c r="A77" s="45">
        <v>4</v>
      </c>
      <c r="B77" s="46"/>
      <c r="C77" s="46"/>
      <c r="D77" s="1">
        <v>0.5</v>
      </c>
      <c r="E77" s="1">
        <v>53</v>
      </c>
      <c r="F77" s="1">
        <v>63</v>
      </c>
      <c r="G77" s="1">
        <v>73</v>
      </c>
      <c r="H77" s="1">
        <v>83</v>
      </c>
      <c r="I77" s="1">
        <v>88</v>
      </c>
      <c r="J77" s="47">
        <v>93</v>
      </c>
    </row>
    <row r="78" spans="1:10" ht="12.75" hidden="1">
      <c r="A78" s="45">
        <v>5</v>
      </c>
      <c r="B78" s="46"/>
      <c r="C78" s="46"/>
      <c r="D78" s="1">
        <v>0.75</v>
      </c>
      <c r="E78" s="1">
        <v>47</v>
      </c>
      <c r="F78" s="1">
        <v>57</v>
      </c>
      <c r="G78" s="1">
        <v>67</v>
      </c>
      <c r="H78" s="1">
        <v>77</v>
      </c>
      <c r="I78" s="1">
        <v>84</v>
      </c>
      <c r="J78" s="47">
        <v>87</v>
      </c>
    </row>
    <row r="79" spans="1:10" ht="12.75" hidden="1">
      <c r="A79" s="45">
        <v>6</v>
      </c>
      <c r="B79" s="46"/>
      <c r="C79" s="46"/>
      <c r="D79" s="1">
        <v>1</v>
      </c>
      <c r="E79" s="1">
        <v>44</v>
      </c>
      <c r="F79" s="1">
        <v>53</v>
      </c>
      <c r="G79" s="1">
        <v>63</v>
      </c>
      <c r="H79" s="1">
        <v>73</v>
      </c>
      <c r="I79" s="1">
        <v>79</v>
      </c>
      <c r="J79" s="47">
        <v>83</v>
      </c>
    </row>
    <row r="80" spans="1:10" ht="12.75" hidden="1">
      <c r="A80" s="45">
        <v>7</v>
      </c>
      <c r="B80" s="46"/>
      <c r="C80" s="46"/>
      <c r="D80" s="1">
        <v>1.25</v>
      </c>
      <c r="E80" s="1">
        <v>40</v>
      </c>
      <c r="F80" s="1">
        <v>50</v>
      </c>
      <c r="G80" s="1">
        <v>60</v>
      </c>
      <c r="H80" s="1">
        <v>70</v>
      </c>
      <c r="I80" s="1">
        <v>76</v>
      </c>
      <c r="J80" s="47">
        <v>80</v>
      </c>
    </row>
    <row r="81" spans="1:10" ht="12.75" hidden="1">
      <c r="A81" s="45">
        <v>8</v>
      </c>
      <c r="B81" s="46"/>
      <c r="C81" s="46"/>
      <c r="D81" s="1">
        <v>1.5</v>
      </c>
      <c r="E81" s="1">
        <v>38</v>
      </c>
      <c r="F81" s="1">
        <v>47</v>
      </c>
      <c r="G81" s="1">
        <v>57</v>
      </c>
      <c r="H81" s="1">
        <v>67</v>
      </c>
      <c r="I81" s="1">
        <v>73</v>
      </c>
      <c r="J81" s="47">
        <v>77</v>
      </c>
    </row>
    <row r="82" spans="1:10" ht="12.75" hidden="1">
      <c r="A82" s="45">
        <v>9</v>
      </c>
      <c r="B82" s="46"/>
      <c r="C82" s="46"/>
      <c r="D82" s="1">
        <v>1.75</v>
      </c>
      <c r="E82" s="1">
        <v>36</v>
      </c>
      <c r="F82" s="1">
        <v>45</v>
      </c>
      <c r="G82" s="1">
        <v>55</v>
      </c>
      <c r="H82" s="1">
        <v>65</v>
      </c>
      <c r="I82" s="1">
        <v>71</v>
      </c>
      <c r="J82" s="47">
        <v>75</v>
      </c>
    </row>
    <row r="83" spans="1:10" ht="12.75" hidden="1">
      <c r="A83" s="45">
        <v>10</v>
      </c>
      <c r="B83" s="46"/>
      <c r="C83" s="46"/>
      <c r="D83" s="1">
        <v>2</v>
      </c>
      <c r="E83" s="1">
        <v>35</v>
      </c>
      <c r="F83" s="1">
        <v>44</v>
      </c>
      <c r="G83" s="1">
        <v>53</v>
      </c>
      <c r="H83" s="1">
        <v>63</v>
      </c>
      <c r="I83" s="1">
        <v>69</v>
      </c>
      <c r="J83" s="47">
        <v>73</v>
      </c>
    </row>
    <row r="84" spans="1:10" ht="12.75" hidden="1">
      <c r="A84" s="45">
        <v>11</v>
      </c>
      <c r="B84" s="46"/>
      <c r="C84" s="46"/>
      <c r="D84" s="1">
        <v>2.25</v>
      </c>
      <c r="E84" s="1">
        <v>33</v>
      </c>
      <c r="F84" s="1">
        <v>42</v>
      </c>
      <c r="G84" s="1">
        <v>51</v>
      </c>
      <c r="H84" s="1">
        <v>61</v>
      </c>
      <c r="I84" s="1">
        <v>67</v>
      </c>
      <c r="J84" s="47">
        <v>72</v>
      </c>
    </row>
    <row r="85" spans="1:10" ht="12.75" hidden="1">
      <c r="A85" s="45">
        <v>12</v>
      </c>
      <c r="B85" s="46"/>
      <c r="C85" s="46"/>
      <c r="D85" s="1">
        <v>2.5</v>
      </c>
      <c r="E85" s="1">
        <v>31</v>
      </c>
      <c r="F85" s="1">
        <v>40</v>
      </c>
      <c r="G85" s="1">
        <v>50</v>
      </c>
      <c r="H85" s="1">
        <v>60</v>
      </c>
      <c r="I85" s="1">
        <v>65</v>
      </c>
      <c r="J85" s="47">
        <v>70</v>
      </c>
    </row>
    <row r="86" spans="1:10" ht="12.75" hidden="1">
      <c r="A86" s="45">
        <v>13</v>
      </c>
      <c r="B86" s="46"/>
      <c r="C86" s="46"/>
      <c r="D86" s="1">
        <v>2.75</v>
      </c>
      <c r="E86" s="1">
        <v>30</v>
      </c>
      <c r="F86" s="1">
        <v>39</v>
      </c>
      <c r="G86" s="1">
        <v>49</v>
      </c>
      <c r="H86" s="1">
        <v>58</v>
      </c>
      <c r="I86" s="1">
        <v>64</v>
      </c>
      <c r="J86" s="47">
        <v>69</v>
      </c>
    </row>
    <row r="87" spans="1:10" ht="12.75" hidden="1">
      <c r="A87" s="45">
        <v>14</v>
      </c>
      <c r="B87" s="46"/>
      <c r="C87" s="46"/>
      <c r="D87" s="1">
        <v>3</v>
      </c>
      <c r="E87" s="1">
        <v>29</v>
      </c>
      <c r="F87" s="1">
        <v>38</v>
      </c>
      <c r="G87" s="1">
        <v>47</v>
      </c>
      <c r="H87" s="1">
        <v>57</v>
      </c>
      <c r="I87" s="1">
        <v>63</v>
      </c>
      <c r="J87" s="47">
        <v>67</v>
      </c>
    </row>
    <row r="88" spans="1:10" ht="12.75" hidden="1">
      <c r="A88" s="45">
        <v>15</v>
      </c>
      <c r="B88" s="46"/>
      <c r="C88" s="46"/>
      <c r="D88" s="1">
        <v>3.5</v>
      </c>
      <c r="E88" s="1">
        <v>27</v>
      </c>
      <c r="F88" s="1">
        <v>36</v>
      </c>
      <c r="G88" s="1">
        <v>45</v>
      </c>
      <c r="H88" s="1">
        <v>55</v>
      </c>
      <c r="I88" s="1">
        <v>61</v>
      </c>
      <c r="J88" s="47">
        <v>65</v>
      </c>
    </row>
    <row r="89" spans="1:10" ht="12.75" hidden="1">
      <c r="A89" s="45">
        <v>16</v>
      </c>
      <c r="B89" s="46"/>
      <c r="C89" s="46"/>
      <c r="D89" s="1">
        <v>4</v>
      </c>
      <c r="E89" s="1">
        <v>26</v>
      </c>
      <c r="F89" s="1">
        <v>35</v>
      </c>
      <c r="G89" s="1">
        <v>44</v>
      </c>
      <c r="H89" s="1">
        <v>53</v>
      </c>
      <c r="I89" s="1">
        <v>59</v>
      </c>
      <c r="J89" s="47">
        <v>63</v>
      </c>
    </row>
    <row r="90" spans="1:10" ht="12.75" hidden="1">
      <c r="A90" s="45">
        <v>17</v>
      </c>
      <c r="B90" s="46"/>
      <c r="C90" s="46"/>
      <c r="D90" s="1">
        <v>4.5</v>
      </c>
      <c r="E90" s="1">
        <v>25</v>
      </c>
      <c r="F90" s="1">
        <v>33</v>
      </c>
      <c r="G90" s="1">
        <v>42</v>
      </c>
      <c r="H90" s="1">
        <v>51</v>
      </c>
      <c r="I90" s="1">
        <v>57</v>
      </c>
      <c r="J90" s="47">
        <v>61</v>
      </c>
    </row>
    <row r="91" spans="1:10" ht="12.75" hidden="1">
      <c r="A91" s="45">
        <v>18</v>
      </c>
      <c r="B91" s="46"/>
      <c r="C91" s="46"/>
      <c r="D91" s="1">
        <v>5</v>
      </c>
      <c r="E91" s="1">
        <v>23</v>
      </c>
      <c r="F91" s="1">
        <v>31</v>
      </c>
      <c r="G91" s="1">
        <v>40</v>
      </c>
      <c r="H91" s="1">
        <v>50</v>
      </c>
      <c r="I91" s="1">
        <v>56</v>
      </c>
      <c r="J91" s="47">
        <v>60</v>
      </c>
    </row>
    <row r="92" spans="1:10" ht="12.75" hidden="1">
      <c r="A92" s="45">
        <v>19</v>
      </c>
      <c r="B92" s="46"/>
      <c r="C92" s="46"/>
      <c r="D92" s="1">
        <v>5.5</v>
      </c>
      <c r="E92" s="1">
        <v>22</v>
      </c>
      <c r="F92" s="1">
        <v>30</v>
      </c>
      <c r="G92" s="1">
        <v>39</v>
      </c>
      <c r="H92" s="1">
        <v>49</v>
      </c>
      <c r="I92" s="1">
        <v>55</v>
      </c>
      <c r="J92" s="47">
        <v>58</v>
      </c>
    </row>
    <row r="93" spans="1:10" ht="12.75" hidden="1">
      <c r="A93" s="45">
        <v>20</v>
      </c>
      <c r="B93" s="46"/>
      <c r="C93" s="46"/>
      <c r="D93" s="1">
        <v>6</v>
      </c>
      <c r="E93" s="1">
        <v>21</v>
      </c>
      <c r="F93" s="1">
        <v>29</v>
      </c>
      <c r="G93" s="1">
        <v>38</v>
      </c>
      <c r="H93" s="1">
        <v>47</v>
      </c>
      <c r="I93" s="1">
        <v>53</v>
      </c>
      <c r="J93" s="47">
        <v>57</v>
      </c>
    </row>
    <row r="94" spans="1:10" ht="12.75" hidden="1">
      <c r="A94" s="45">
        <v>21</v>
      </c>
      <c r="B94" s="46"/>
      <c r="C94" s="46"/>
      <c r="D94" s="1">
        <v>6.5</v>
      </c>
      <c r="E94" s="1">
        <v>20</v>
      </c>
      <c r="F94" s="1">
        <v>28</v>
      </c>
      <c r="G94" s="1">
        <v>37</v>
      </c>
      <c r="H94" s="1">
        <v>46</v>
      </c>
      <c r="I94" s="1">
        <v>52</v>
      </c>
      <c r="J94" s="47">
        <v>56</v>
      </c>
    </row>
    <row r="95" spans="1:10" ht="12.75" hidden="1">
      <c r="A95" s="45">
        <v>22</v>
      </c>
      <c r="B95" s="46"/>
      <c r="C95" s="46"/>
      <c r="D95" s="1">
        <v>7</v>
      </c>
      <c r="E95" s="1">
        <v>20</v>
      </c>
      <c r="F95" s="1">
        <v>27</v>
      </c>
      <c r="G95" s="1">
        <v>36</v>
      </c>
      <c r="H95" s="1">
        <v>45</v>
      </c>
      <c r="I95" s="1">
        <v>51</v>
      </c>
      <c r="J95" s="47">
        <v>55</v>
      </c>
    </row>
    <row r="96" spans="1:10" ht="12.75" hidden="1">
      <c r="A96" s="45">
        <v>23</v>
      </c>
      <c r="B96" s="46"/>
      <c r="C96" s="46"/>
      <c r="D96" s="1">
        <v>7.5</v>
      </c>
      <c r="E96" s="1">
        <v>19</v>
      </c>
      <c r="F96" s="1">
        <v>26</v>
      </c>
      <c r="G96" s="1">
        <v>35</v>
      </c>
      <c r="H96" s="1">
        <v>45</v>
      </c>
      <c r="I96" s="1">
        <v>50</v>
      </c>
      <c r="J96" s="47">
        <v>54</v>
      </c>
    </row>
    <row r="97" spans="1:10" ht="12.75" hidden="1">
      <c r="A97" s="45">
        <v>24</v>
      </c>
      <c r="B97" s="46"/>
      <c r="C97" s="46"/>
      <c r="D97" s="1">
        <v>8</v>
      </c>
      <c r="E97" s="1">
        <v>18</v>
      </c>
      <c r="F97" s="1">
        <v>26</v>
      </c>
      <c r="G97" s="1">
        <v>35</v>
      </c>
      <c r="H97" s="1">
        <v>44</v>
      </c>
      <c r="I97" s="1">
        <v>49</v>
      </c>
      <c r="J97" s="47">
        <v>53</v>
      </c>
    </row>
    <row r="98" spans="1:10" ht="12.75" hidden="1">
      <c r="A98" s="45">
        <v>25</v>
      </c>
      <c r="B98" s="46"/>
      <c r="C98" s="46"/>
      <c r="D98" s="1">
        <v>8.5</v>
      </c>
      <c r="E98" s="1">
        <v>18</v>
      </c>
      <c r="F98" s="1">
        <v>25</v>
      </c>
      <c r="G98" s="1">
        <v>34</v>
      </c>
      <c r="H98" s="1">
        <v>43</v>
      </c>
      <c r="I98" s="1">
        <v>48</v>
      </c>
      <c r="J98" s="47">
        <v>52</v>
      </c>
    </row>
    <row r="99" spans="1:10" ht="12.75" hidden="1">
      <c r="A99" s="45">
        <v>26</v>
      </c>
      <c r="B99" s="46"/>
      <c r="C99" s="46"/>
      <c r="D99" s="1">
        <v>9</v>
      </c>
      <c r="E99" s="1">
        <v>17</v>
      </c>
      <c r="F99" s="1">
        <v>25</v>
      </c>
      <c r="G99" s="1">
        <v>33</v>
      </c>
      <c r="H99" s="1">
        <v>42</v>
      </c>
      <c r="I99" s="1">
        <v>47</v>
      </c>
      <c r="J99" s="47">
        <v>51</v>
      </c>
    </row>
    <row r="100" spans="1:10" ht="12.75" hidden="1">
      <c r="A100" s="45">
        <v>27</v>
      </c>
      <c r="B100" s="46"/>
      <c r="C100" s="46"/>
      <c r="D100" s="1">
        <v>9.5</v>
      </c>
      <c r="E100" s="1">
        <v>17</v>
      </c>
      <c r="F100" s="1">
        <v>24</v>
      </c>
      <c r="G100" s="1">
        <v>32</v>
      </c>
      <c r="H100" s="1">
        <v>41</v>
      </c>
      <c r="I100" s="1">
        <v>47</v>
      </c>
      <c r="J100" s="47">
        <v>51</v>
      </c>
    </row>
    <row r="101" spans="1:10" ht="12.75" hidden="1">
      <c r="A101" s="45">
        <v>28</v>
      </c>
      <c r="B101" s="46"/>
      <c r="C101" s="46"/>
      <c r="D101" s="1">
        <v>10</v>
      </c>
      <c r="E101" s="1">
        <v>16</v>
      </c>
      <c r="F101" s="1">
        <v>23</v>
      </c>
      <c r="G101" s="1">
        <v>31</v>
      </c>
      <c r="H101" s="1">
        <v>40</v>
      </c>
      <c r="I101" s="1">
        <v>46</v>
      </c>
      <c r="J101" s="47">
        <v>50</v>
      </c>
    </row>
    <row r="102" spans="1:10" ht="12.75" hidden="1">
      <c r="A102" s="45">
        <v>29</v>
      </c>
      <c r="B102" s="46"/>
      <c r="C102" s="46"/>
      <c r="D102" s="1">
        <v>11</v>
      </c>
      <c r="E102" s="1">
        <v>15</v>
      </c>
      <c r="F102" s="1">
        <v>22</v>
      </c>
      <c r="G102" s="1">
        <v>30</v>
      </c>
      <c r="H102" s="1">
        <v>39</v>
      </c>
      <c r="I102" s="1">
        <v>45</v>
      </c>
      <c r="J102" s="47">
        <v>49</v>
      </c>
    </row>
    <row r="103" spans="1:10" ht="12.75" hidden="1">
      <c r="A103" s="45">
        <v>30</v>
      </c>
      <c r="B103" s="46"/>
      <c r="C103" s="46"/>
      <c r="D103" s="1">
        <v>12</v>
      </c>
      <c r="E103" s="1">
        <v>15</v>
      </c>
      <c r="F103" s="1">
        <v>21</v>
      </c>
      <c r="G103" s="1">
        <v>29</v>
      </c>
      <c r="H103" s="1">
        <v>38</v>
      </c>
      <c r="I103" s="1">
        <v>44</v>
      </c>
      <c r="J103" s="47">
        <v>47</v>
      </c>
    </row>
    <row r="104" spans="1:10" ht="12.75" hidden="1">
      <c r="A104" s="45">
        <v>31</v>
      </c>
      <c r="B104" s="46"/>
      <c r="C104" s="46"/>
      <c r="D104" s="1">
        <v>13</v>
      </c>
      <c r="E104" s="1">
        <v>14</v>
      </c>
      <c r="F104" s="1">
        <v>20</v>
      </c>
      <c r="G104" s="1">
        <v>28</v>
      </c>
      <c r="H104" s="1">
        <v>37</v>
      </c>
      <c r="I104" s="1">
        <v>42</v>
      </c>
      <c r="J104" s="47">
        <v>46</v>
      </c>
    </row>
    <row r="105" spans="1:10" ht="12.75" hidden="1">
      <c r="A105" s="45">
        <v>32</v>
      </c>
      <c r="B105" s="46"/>
      <c r="C105" s="46"/>
      <c r="D105" s="1">
        <v>14</v>
      </c>
      <c r="E105" s="1">
        <v>14</v>
      </c>
      <c r="F105" s="1">
        <v>20</v>
      </c>
      <c r="G105" s="1">
        <v>27</v>
      </c>
      <c r="H105" s="1">
        <v>36</v>
      </c>
      <c r="I105" s="1">
        <v>41</v>
      </c>
      <c r="J105" s="47">
        <v>45</v>
      </c>
    </row>
    <row r="106" spans="1:10" ht="12.75" hidden="1">
      <c r="A106" s="45">
        <v>33</v>
      </c>
      <c r="B106" s="46"/>
      <c r="C106" s="46"/>
      <c r="D106" s="1">
        <v>15</v>
      </c>
      <c r="E106" s="1">
        <v>13</v>
      </c>
      <c r="F106" s="1">
        <v>19</v>
      </c>
      <c r="G106" s="1">
        <v>26</v>
      </c>
      <c r="H106" s="1">
        <v>35</v>
      </c>
      <c r="I106" s="1">
        <v>40</v>
      </c>
      <c r="J106" s="47">
        <v>45</v>
      </c>
    </row>
    <row r="107" spans="1:10" ht="12.75" hidden="1">
      <c r="A107" s="45">
        <v>34</v>
      </c>
      <c r="B107" s="46"/>
      <c r="C107" s="46"/>
      <c r="D107" s="1">
        <v>16</v>
      </c>
      <c r="E107" s="1">
        <v>12</v>
      </c>
      <c r="F107" s="1">
        <v>18</v>
      </c>
      <c r="G107" s="1">
        <v>26</v>
      </c>
      <c r="H107" s="1">
        <v>35</v>
      </c>
      <c r="I107" s="1">
        <v>40</v>
      </c>
      <c r="J107" s="47">
        <v>44</v>
      </c>
    </row>
    <row r="108" spans="1:10" ht="12.75" hidden="1">
      <c r="A108" s="45">
        <v>35</v>
      </c>
      <c r="B108" s="46"/>
      <c r="C108" s="46"/>
      <c r="D108" s="1">
        <v>17</v>
      </c>
      <c r="E108" s="1">
        <v>12</v>
      </c>
      <c r="F108" s="1">
        <v>18</v>
      </c>
      <c r="G108" s="1">
        <v>25</v>
      </c>
      <c r="H108" s="1">
        <v>34</v>
      </c>
      <c r="I108" s="1">
        <v>39</v>
      </c>
      <c r="J108" s="47">
        <v>43</v>
      </c>
    </row>
    <row r="109" spans="1:10" ht="12.75" hidden="1">
      <c r="A109" s="45">
        <v>36</v>
      </c>
      <c r="B109" s="46"/>
      <c r="C109" s="46"/>
      <c r="D109" s="1">
        <v>18</v>
      </c>
      <c r="E109" s="1">
        <v>12</v>
      </c>
      <c r="F109" s="1">
        <v>17</v>
      </c>
      <c r="G109" s="1">
        <v>25</v>
      </c>
      <c r="H109" s="1">
        <v>33</v>
      </c>
      <c r="I109" s="1">
        <v>38</v>
      </c>
      <c r="J109" s="47">
        <v>42</v>
      </c>
    </row>
    <row r="110" spans="1:10" ht="12.75" hidden="1">
      <c r="A110" s="45">
        <v>37</v>
      </c>
      <c r="B110" s="46"/>
      <c r="C110" s="46"/>
      <c r="D110" s="1">
        <v>19</v>
      </c>
      <c r="E110" s="1">
        <v>11</v>
      </c>
      <c r="F110" s="1">
        <v>17</v>
      </c>
      <c r="G110" s="1">
        <v>24</v>
      </c>
      <c r="H110" s="1">
        <v>32</v>
      </c>
      <c r="I110" s="1">
        <v>37</v>
      </c>
      <c r="J110" s="47">
        <v>41</v>
      </c>
    </row>
    <row r="111" spans="1:10" ht="12.75" hidden="1">
      <c r="A111" s="45">
        <v>38</v>
      </c>
      <c r="B111" s="46"/>
      <c r="C111" s="46"/>
      <c r="D111" s="1">
        <v>20</v>
      </c>
      <c r="E111" s="1">
        <v>11</v>
      </c>
      <c r="F111" s="1">
        <v>16</v>
      </c>
      <c r="G111" s="1">
        <v>23</v>
      </c>
      <c r="H111" s="1">
        <v>31</v>
      </c>
      <c r="I111" s="1">
        <v>37</v>
      </c>
      <c r="J111" s="47">
        <v>40</v>
      </c>
    </row>
    <row r="112" spans="1:10" ht="12.75" hidden="1">
      <c r="A112" s="45">
        <v>39</v>
      </c>
      <c r="B112" s="46"/>
      <c r="C112" s="46"/>
      <c r="D112" s="1">
        <v>21</v>
      </c>
      <c r="E112" s="1">
        <v>11</v>
      </c>
      <c r="F112" s="1">
        <v>16</v>
      </c>
      <c r="G112" s="1">
        <v>23</v>
      </c>
      <c r="H112" s="1">
        <v>31</v>
      </c>
      <c r="I112" s="1">
        <v>36</v>
      </c>
      <c r="J112" s="47">
        <v>40</v>
      </c>
    </row>
    <row r="113" spans="1:10" ht="12.75" hidden="1">
      <c r="A113" s="45">
        <v>40</v>
      </c>
      <c r="B113" s="46"/>
      <c r="C113" s="46"/>
      <c r="D113" s="1">
        <v>22</v>
      </c>
      <c r="E113" s="1">
        <v>10</v>
      </c>
      <c r="F113" s="1">
        <v>15</v>
      </c>
      <c r="G113" s="1">
        <v>22</v>
      </c>
      <c r="H113" s="1">
        <v>30</v>
      </c>
      <c r="I113" s="1">
        <v>35</v>
      </c>
      <c r="J113" s="47">
        <v>39</v>
      </c>
    </row>
    <row r="114" spans="1:10" ht="12.75" hidden="1">
      <c r="A114" s="45">
        <v>41</v>
      </c>
      <c r="B114" s="46"/>
      <c r="C114" s="46"/>
      <c r="D114" s="1">
        <v>23</v>
      </c>
      <c r="E114" s="1">
        <v>10</v>
      </c>
      <c r="F114" s="1">
        <v>15</v>
      </c>
      <c r="G114" s="1">
        <v>22</v>
      </c>
      <c r="H114" s="1">
        <v>30</v>
      </c>
      <c r="I114" s="1">
        <v>35</v>
      </c>
      <c r="J114" s="47">
        <v>39</v>
      </c>
    </row>
    <row r="115" spans="1:10" ht="12.75" hidden="1">
      <c r="A115" s="45">
        <v>42</v>
      </c>
      <c r="B115" s="46"/>
      <c r="C115" s="46"/>
      <c r="D115" s="1">
        <v>24</v>
      </c>
      <c r="E115" s="1">
        <v>10</v>
      </c>
      <c r="F115" s="1">
        <v>15</v>
      </c>
      <c r="G115" s="1">
        <v>21</v>
      </c>
      <c r="H115" s="1">
        <v>29</v>
      </c>
      <c r="I115" s="1">
        <v>35</v>
      </c>
      <c r="J115" s="47">
        <v>38</v>
      </c>
    </row>
    <row r="116" spans="1:10" ht="12.75" hidden="1">
      <c r="A116" s="45">
        <v>43</v>
      </c>
      <c r="B116" s="46"/>
      <c r="C116" s="46"/>
      <c r="D116" s="1">
        <v>25</v>
      </c>
      <c r="E116" s="1">
        <v>10</v>
      </c>
      <c r="F116" s="1">
        <v>15</v>
      </c>
      <c r="G116" s="1">
        <v>21</v>
      </c>
      <c r="H116" s="1">
        <v>29</v>
      </c>
      <c r="I116" s="1">
        <v>34</v>
      </c>
      <c r="J116" s="47">
        <v>37</v>
      </c>
    </row>
    <row r="117" spans="1:10" ht="12.75" hidden="1">
      <c r="A117" s="45">
        <v>44</v>
      </c>
      <c r="B117" s="46"/>
      <c r="C117" s="46"/>
      <c r="D117" s="1">
        <v>26</v>
      </c>
      <c r="E117" s="1">
        <v>9</v>
      </c>
      <c r="F117" s="1">
        <v>14</v>
      </c>
      <c r="G117" s="1">
        <v>20</v>
      </c>
      <c r="H117" s="1">
        <v>28</v>
      </c>
      <c r="I117" s="1">
        <v>33</v>
      </c>
      <c r="J117" s="47">
        <v>37</v>
      </c>
    </row>
    <row r="118" spans="1:10" ht="12.75" hidden="1">
      <c r="A118" s="45">
        <v>45</v>
      </c>
      <c r="B118" s="46"/>
      <c r="C118" s="46"/>
      <c r="D118" s="1">
        <v>27</v>
      </c>
      <c r="E118" s="1">
        <v>9</v>
      </c>
      <c r="F118" s="1">
        <v>14</v>
      </c>
      <c r="G118" s="1">
        <v>20</v>
      </c>
      <c r="H118" s="1">
        <v>28</v>
      </c>
      <c r="I118" s="1">
        <v>33</v>
      </c>
      <c r="J118" s="47">
        <v>36</v>
      </c>
    </row>
    <row r="119" spans="1:10" ht="12.75" hidden="1">
      <c r="A119" s="45">
        <v>46</v>
      </c>
      <c r="B119" s="46"/>
      <c r="C119" s="46"/>
      <c r="D119" s="1">
        <v>28</v>
      </c>
      <c r="E119" s="1">
        <v>8</v>
      </c>
      <c r="F119" s="1">
        <v>13</v>
      </c>
      <c r="G119" s="1">
        <v>20</v>
      </c>
      <c r="H119" s="1">
        <v>27</v>
      </c>
      <c r="I119" s="1">
        <v>32</v>
      </c>
      <c r="J119" s="47">
        <v>36</v>
      </c>
    </row>
    <row r="120" spans="1:10" ht="12.75" hidden="1">
      <c r="A120" s="45">
        <v>47</v>
      </c>
      <c r="B120" s="46"/>
      <c r="C120" s="46"/>
      <c r="D120" s="1">
        <v>29</v>
      </c>
      <c r="E120" s="1">
        <v>8</v>
      </c>
      <c r="F120" s="1">
        <v>13</v>
      </c>
      <c r="G120" s="1">
        <v>19</v>
      </c>
      <c r="H120" s="1">
        <v>27</v>
      </c>
      <c r="I120" s="1">
        <v>32</v>
      </c>
      <c r="J120" s="47">
        <v>36</v>
      </c>
    </row>
    <row r="121" spans="1:10" ht="12.75" hidden="1">
      <c r="A121" s="45">
        <v>48</v>
      </c>
      <c r="B121" s="46"/>
      <c r="C121" s="46"/>
      <c r="D121" s="1">
        <v>30</v>
      </c>
      <c r="E121" s="1">
        <v>8</v>
      </c>
      <c r="F121" s="1">
        <v>13</v>
      </c>
      <c r="G121" s="1">
        <v>19</v>
      </c>
      <c r="H121" s="1">
        <v>26</v>
      </c>
      <c r="I121" s="1">
        <v>31</v>
      </c>
      <c r="J121" s="47">
        <v>35</v>
      </c>
    </row>
    <row r="122" spans="1:10" ht="12.75" hidden="1">
      <c r="A122" s="45">
        <v>49</v>
      </c>
      <c r="B122" s="46"/>
      <c r="C122" s="46"/>
      <c r="D122" s="1">
        <v>31</v>
      </c>
      <c r="E122" s="1">
        <v>8</v>
      </c>
      <c r="F122" s="1">
        <v>13</v>
      </c>
      <c r="G122" s="1">
        <v>19</v>
      </c>
      <c r="H122" s="1">
        <v>26</v>
      </c>
      <c r="I122" s="1">
        <v>31</v>
      </c>
      <c r="J122" s="47">
        <v>35</v>
      </c>
    </row>
    <row r="123" spans="1:10" ht="12.75" hidden="1">
      <c r="A123" s="45">
        <v>50</v>
      </c>
      <c r="B123" s="46"/>
      <c r="C123" s="46"/>
      <c r="D123" s="1">
        <v>32</v>
      </c>
      <c r="E123" s="1">
        <v>7</v>
      </c>
      <c r="F123" s="1">
        <v>12</v>
      </c>
      <c r="G123" s="1">
        <v>18</v>
      </c>
      <c r="H123" s="1">
        <v>26</v>
      </c>
      <c r="I123" s="1">
        <v>31</v>
      </c>
      <c r="J123" s="47">
        <v>35</v>
      </c>
    </row>
    <row r="124" spans="1:10" ht="12.75" hidden="1">
      <c r="A124" s="45">
        <v>51</v>
      </c>
      <c r="B124" s="46"/>
      <c r="C124" s="46"/>
      <c r="D124" s="1">
        <v>33</v>
      </c>
      <c r="E124" s="1">
        <v>7</v>
      </c>
      <c r="F124" s="1">
        <v>12</v>
      </c>
      <c r="G124" s="1">
        <v>18</v>
      </c>
      <c r="H124" s="1">
        <v>25</v>
      </c>
      <c r="I124" s="1">
        <v>30</v>
      </c>
      <c r="J124" s="47">
        <v>34</v>
      </c>
    </row>
    <row r="125" spans="1:10" ht="12.75" hidden="1">
      <c r="A125" s="45">
        <v>52</v>
      </c>
      <c r="B125" s="46"/>
      <c r="C125" s="46"/>
      <c r="D125" s="1">
        <v>34</v>
      </c>
      <c r="E125" s="1">
        <v>7</v>
      </c>
      <c r="F125" s="1">
        <v>12</v>
      </c>
      <c r="G125" s="1">
        <v>18</v>
      </c>
      <c r="H125" s="1">
        <v>25</v>
      </c>
      <c r="I125" s="1">
        <v>30</v>
      </c>
      <c r="J125" s="47">
        <v>34</v>
      </c>
    </row>
    <row r="126" spans="1:10" ht="12.75" hidden="1">
      <c r="A126" s="45">
        <v>53</v>
      </c>
      <c r="B126" s="46"/>
      <c r="C126" s="46"/>
      <c r="D126" s="1">
        <v>35</v>
      </c>
      <c r="E126" s="1">
        <v>7</v>
      </c>
      <c r="F126" s="1">
        <v>12</v>
      </c>
      <c r="G126" s="1">
        <v>17</v>
      </c>
      <c r="H126" s="1">
        <v>25</v>
      </c>
      <c r="I126" s="1">
        <v>30</v>
      </c>
      <c r="J126" s="47">
        <v>33</v>
      </c>
    </row>
    <row r="127" spans="1:10" ht="12.75" hidden="1">
      <c r="A127" s="45">
        <v>54</v>
      </c>
      <c r="B127" s="46"/>
      <c r="C127" s="46"/>
      <c r="D127" s="1">
        <v>36</v>
      </c>
      <c r="E127" s="1">
        <v>6</v>
      </c>
      <c r="F127" s="1">
        <v>11</v>
      </c>
      <c r="G127" s="1">
        <v>17</v>
      </c>
      <c r="H127" s="1">
        <v>25</v>
      </c>
      <c r="I127" s="1">
        <v>29</v>
      </c>
      <c r="J127" s="47">
        <v>33</v>
      </c>
    </row>
    <row r="128" spans="1:10" ht="12.75" hidden="1">
      <c r="A128" s="45">
        <v>55</v>
      </c>
      <c r="B128" s="46"/>
      <c r="C128" s="46"/>
      <c r="D128" s="1">
        <v>37</v>
      </c>
      <c r="E128" s="1">
        <v>6</v>
      </c>
      <c r="F128" s="1">
        <v>11</v>
      </c>
      <c r="G128" s="1">
        <v>17</v>
      </c>
      <c r="H128" s="1">
        <v>24</v>
      </c>
      <c r="I128" s="1">
        <v>29</v>
      </c>
      <c r="J128" s="47">
        <v>32</v>
      </c>
    </row>
    <row r="129" spans="1:10" ht="12.75" hidden="1">
      <c r="A129" s="45">
        <v>56</v>
      </c>
      <c r="B129" s="46"/>
      <c r="C129" s="46"/>
      <c r="D129" s="1">
        <v>38</v>
      </c>
      <c r="E129" s="1">
        <v>6</v>
      </c>
      <c r="F129" s="1">
        <v>11</v>
      </c>
      <c r="G129" s="1">
        <v>17</v>
      </c>
      <c r="H129" s="1">
        <v>24</v>
      </c>
      <c r="I129" s="1">
        <v>28</v>
      </c>
      <c r="J129" s="47">
        <v>32</v>
      </c>
    </row>
    <row r="130" spans="1:10" ht="12.75" hidden="1">
      <c r="A130" s="45">
        <v>57</v>
      </c>
      <c r="B130" s="46"/>
      <c r="C130" s="46"/>
      <c r="D130" s="1">
        <v>39</v>
      </c>
      <c r="E130" s="1">
        <v>6</v>
      </c>
      <c r="F130" s="1">
        <v>11</v>
      </c>
      <c r="G130" s="1">
        <v>16</v>
      </c>
      <c r="H130" s="1">
        <v>24</v>
      </c>
      <c r="I130" s="1">
        <v>28</v>
      </c>
      <c r="J130" s="47">
        <v>32</v>
      </c>
    </row>
    <row r="131" spans="1:10" ht="12.75" hidden="1">
      <c r="A131" s="45">
        <v>58</v>
      </c>
      <c r="B131" s="46"/>
      <c r="C131" s="46"/>
      <c r="D131" s="1">
        <v>40</v>
      </c>
      <c r="E131" s="1">
        <v>6</v>
      </c>
      <c r="F131" s="1">
        <v>11</v>
      </c>
      <c r="G131" s="1">
        <v>16</v>
      </c>
      <c r="H131" s="1">
        <v>23</v>
      </c>
      <c r="I131" s="1">
        <v>28</v>
      </c>
      <c r="J131" s="47">
        <v>31</v>
      </c>
    </row>
    <row r="132" spans="1:10" ht="12.75" hidden="1">
      <c r="A132" s="45">
        <v>59</v>
      </c>
      <c r="B132" s="46"/>
      <c r="C132" s="46"/>
      <c r="D132" s="1">
        <v>41</v>
      </c>
      <c r="E132" s="1">
        <v>6</v>
      </c>
      <c r="F132" s="1">
        <v>11</v>
      </c>
      <c r="G132" s="1">
        <v>16</v>
      </c>
      <c r="H132" s="1">
        <v>23</v>
      </c>
      <c r="I132" s="1">
        <v>28</v>
      </c>
      <c r="J132" s="47">
        <v>31</v>
      </c>
    </row>
    <row r="133" spans="1:10" ht="12.75" hidden="1">
      <c r="A133" s="45">
        <v>60</v>
      </c>
      <c r="B133" s="46"/>
      <c r="C133" s="46"/>
      <c r="D133" s="1">
        <v>42</v>
      </c>
      <c r="E133" s="1">
        <v>6</v>
      </c>
      <c r="F133" s="1">
        <v>10</v>
      </c>
      <c r="G133" s="1">
        <v>16</v>
      </c>
      <c r="H133" s="1">
        <v>23</v>
      </c>
      <c r="I133" s="1">
        <v>27</v>
      </c>
      <c r="J133" s="47">
        <v>31</v>
      </c>
    </row>
    <row r="134" spans="1:10" ht="12.75" hidden="1">
      <c r="A134" s="45">
        <v>61</v>
      </c>
      <c r="B134" s="46"/>
      <c r="C134" s="46"/>
      <c r="D134" s="1">
        <v>43</v>
      </c>
      <c r="E134" s="1">
        <v>5</v>
      </c>
      <c r="F134" s="1">
        <v>10</v>
      </c>
      <c r="G134" s="1">
        <v>16</v>
      </c>
      <c r="H134" s="1">
        <v>22</v>
      </c>
      <c r="I134" s="1">
        <v>27</v>
      </c>
      <c r="J134" s="47">
        <v>31</v>
      </c>
    </row>
    <row r="135" spans="1:10" ht="12.75" hidden="1">
      <c r="A135" s="45">
        <v>62</v>
      </c>
      <c r="B135" s="46"/>
      <c r="C135" s="46"/>
      <c r="D135" s="1">
        <v>44</v>
      </c>
      <c r="E135" s="1">
        <v>5</v>
      </c>
      <c r="F135" s="1">
        <v>10</v>
      </c>
      <c r="G135" s="1">
        <v>15</v>
      </c>
      <c r="H135" s="1">
        <v>22</v>
      </c>
      <c r="I135" s="1">
        <v>27</v>
      </c>
      <c r="J135" s="47">
        <v>30</v>
      </c>
    </row>
    <row r="136" spans="1:10" ht="12.75" hidden="1">
      <c r="A136" s="45">
        <v>63</v>
      </c>
      <c r="B136" s="46"/>
      <c r="C136" s="46"/>
      <c r="D136" s="1">
        <v>45</v>
      </c>
      <c r="E136" s="1">
        <v>5</v>
      </c>
      <c r="F136" s="1">
        <v>10</v>
      </c>
      <c r="G136" s="1">
        <v>15</v>
      </c>
      <c r="H136" s="1">
        <v>22</v>
      </c>
      <c r="I136" s="1">
        <v>26</v>
      </c>
      <c r="J136" s="47">
        <v>30</v>
      </c>
    </row>
    <row r="137" spans="1:10" ht="12.75" hidden="1">
      <c r="A137" s="45">
        <v>64</v>
      </c>
      <c r="B137" s="46"/>
      <c r="C137" s="46"/>
      <c r="D137" s="1">
        <v>46</v>
      </c>
      <c r="E137" s="1">
        <v>5</v>
      </c>
      <c r="F137" s="1">
        <v>10</v>
      </c>
      <c r="G137" s="1">
        <v>15</v>
      </c>
      <c r="H137" s="1">
        <v>22</v>
      </c>
      <c r="I137" s="1">
        <v>26</v>
      </c>
      <c r="J137" s="47">
        <v>30</v>
      </c>
    </row>
    <row r="138" spans="1:10" ht="12.75" hidden="1">
      <c r="A138" s="45">
        <v>65</v>
      </c>
      <c r="B138" s="46"/>
      <c r="C138" s="46"/>
      <c r="D138" s="1">
        <v>47</v>
      </c>
      <c r="E138" s="1">
        <v>5</v>
      </c>
      <c r="F138" s="1">
        <v>10</v>
      </c>
      <c r="G138" s="1">
        <v>15</v>
      </c>
      <c r="H138" s="1">
        <v>21</v>
      </c>
      <c r="I138" s="1">
        <v>26</v>
      </c>
      <c r="J138" s="47">
        <v>30</v>
      </c>
    </row>
    <row r="139" spans="1:10" ht="12.75" hidden="1">
      <c r="A139" s="45">
        <v>66</v>
      </c>
      <c r="B139" s="46"/>
      <c r="C139" s="46"/>
      <c r="D139" s="1">
        <v>48</v>
      </c>
      <c r="E139" s="1">
        <v>5</v>
      </c>
      <c r="F139" s="1">
        <v>10</v>
      </c>
      <c r="G139" s="1">
        <v>15</v>
      </c>
      <c r="H139" s="1">
        <v>21</v>
      </c>
      <c r="I139" s="1">
        <v>26</v>
      </c>
      <c r="J139" s="47">
        <v>29</v>
      </c>
    </row>
    <row r="140" spans="1:10" ht="12.75" hidden="1">
      <c r="A140" s="45">
        <v>67</v>
      </c>
      <c r="B140" s="46"/>
      <c r="C140" s="46"/>
      <c r="D140" s="1">
        <v>49</v>
      </c>
      <c r="E140" s="1">
        <v>5</v>
      </c>
      <c r="F140" s="1">
        <v>10</v>
      </c>
      <c r="G140" s="1">
        <v>15</v>
      </c>
      <c r="H140" s="1">
        <v>21</v>
      </c>
      <c r="I140" s="1">
        <v>26</v>
      </c>
      <c r="J140" s="47">
        <v>29</v>
      </c>
    </row>
    <row r="141" spans="1:10" ht="12.75" hidden="1">
      <c r="A141" s="45">
        <v>68</v>
      </c>
      <c r="B141" s="46"/>
      <c r="C141" s="46"/>
      <c r="D141" s="1">
        <v>50</v>
      </c>
      <c r="E141" s="1">
        <v>5</v>
      </c>
      <c r="F141" s="1">
        <v>10</v>
      </c>
      <c r="G141" s="1">
        <v>15</v>
      </c>
      <c r="H141" s="1">
        <v>21</v>
      </c>
      <c r="I141" s="1">
        <v>25</v>
      </c>
      <c r="J141" s="47">
        <v>29</v>
      </c>
    </row>
    <row r="142" spans="1:10" ht="12.75" hidden="1">
      <c r="A142" s="45">
        <v>69</v>
      </c>
      <c r="B142" s="46"/>
      <c r="C142" s="46"/>
      <c r="D142" s="1">
        <v>51</v>
      </c>
      <c r="E142" s="1">
        <v>4</v>
      </c>
      <c r="F142" s="1">
        <v>9</v>
      </c>
      <c r="G142" s="1">
        <v>14</v>
      </c>
      <c r="H142" s="1">
        <v>21</v>
      </c>
      <c r="I142" s="1">
        <v>25</v>
      </c>
      <c r="J142" s="47">
        <v>28</v>
      </c>
    </row>
    <row r="143" spans="1:10" ht="12.75" hidden="1">
      <c r="A143" s="45">
        <v>70</v>
      </c>
      <c r="B143" s="46"/>
      <c r="C143" s="46"/>
      <c r="D143" s="1">
        <v>52</v>
      </c>
      <c r="E143" s="1">
        <v>4</v>
      </c>
      <c r="F143" s="1">
        <v>9</v>
      </c>
      <c r="G143" s="1">
        <v>14</v>
      </c>
      <c r="H143" s="1">
        <v>20</v>
      </c>
      <c r="I143" s="1">
        <v>25</v>
      </c>
      <c r="J143" s="47">
        <v>28</v>
      </c>
    </row>
    <row r="144" spans="1:10" ht="12.75" hidden="1">
      <c r="A144" s="45">
        <v>71</v>
      </c>
      <c r="B144" s="46"/>
      <c r="C144" s="46"/>
      <c r="D144" s="1">
        <v>53</v>
      </c>
      <c r="E144" s="1">
        <v>4</v>
      </c>
      <c r="F144" s="1">
        <v>9</v>
      </c>
      <c r="G144" s="1">
        <v>14</v>
      </c>
      <c r="H144" s="1">
        <v>20</v>
      </c>
      <c r="I144" s="1">
        <v>25</v>
      </c>
      <c r="J144" s="47">
        <v>28</v>
      </c>
    </row>
    <row r="145" spans="1:10" ht="12.75" hidden="1">
      <c r="A145" s="45">
        <v>72</v>
      </c>
      <c r="B145" s="46"/>
      <c r="C145" s="46"/>
      <c r="D145" s="1">
        <v>54</v>
      </c>
      <c r="E145" s="1">
        <v>4</v>
      </c>
      <c r="F145" s="1">
        <v>9</v>
      </c>
      <c r="G145" s="1">
        <v>14</v>
      </c>
      <c r="H145" s="1">
        <v>20</v>
      </c>
      <c r="I145" s="1">
        <v>25</v>
      </c>
      <c r="J145" s="47">
        <v>28</v>
      </c>
    </row>
    <row r="146" spans="1:10" ht="12.75" hidden="1">
      <c r="A146" s="45">
        <v>73</v>
      </c>
      <c r="B146" s="46"/>
      <c r="C146" s="46"/>
      <c r="D146" s="1">
        <v>55</v>
      </c>
      <c r="E146" s="1">
        <v>4</v>
      </c>
      <c r="F146" s="1">
        <v>9</v>
      </c>
      <c r="G146" s="1">
        <v>14</v>
      </c>
      <c r="H146" s="1">
        <v>20</v>
      </c>
      <c r="I146" s="1">
        <v>24</v>
      </c>
      <c r="J146" s="47">
        <v>27</v>
      </c>
    </row>
    <row r="147" spans="1:10" ht="12.75" hidden="1">
      <c r="A147" s="45">
        <v>74</v>
      </c>
      <c r="B147" s="46"/>
      <c r="C147" s="46"/>
      <c r="D147" s="1">
        <v>56</v>
      </c>
      <c r="E147" s="1">
        <v>4</v>
      </c>
      <c r="F147" s="1">
        <v>8</v>
      </c>
      <c r="G147" s="1">
        <v>13</v>
      </c>
      <c r="H147" s="1">
        <v>20</v>
      </c>
      <c r="I147" s="1">
        <v>24</v>
      </c>
      <c r="J147" s="47">
        <v>27</v>
      </c>
    </row>
    <row r="148" spans="1:10" ht="12.75" hidden="1">
      <c r="A148" s="45">
        <v>75</v>
      </c>
      <c r="B148" s="46"/>
      <c r="C148" s="46"/>
      <c r="D148" s="1">
        <v>57</v>
      </c>
      <c r="E148" s="1">
        <v>4</v>
      </c>
      <c r="F148" s="1">
        <v>8</v>
      </c>
      <c r="G148" s="1">
        <v>13</v>
      </c>
      <c r="H148" s="1">
        <v>20</v>
      </c>
      <c r="I148" s="1">
        <v>24</v>
      </c>
      <c r="J148" s="47">
        <v>27</v>
      </c>
    </row>
    <row r="149" spans="1:10" ht="12.75" hidden="1">
      <c r="A149" s="45">
        <v>76</v>
      </c>
      <c r="B149" s="46"/>
      <c r="C149" s="46"/>
      <c r="D149" s="1">
        <v>58</v>
      </c>
      <c r="E149" s="1">
        <v>4</v>
      </c>
      <c r="F149" s="1">
        <v>8</v>
      </c>
      <c r="G149" s="1">
        <v>13</v>
      </c>
      <c r="H149" s="1">
        <v>19</v>
      </c>
      <c r="I149" s="1">
        <v>24</v>
      </c>
      <c r="J149" s="47">
        <v>27</v>
      </c>
    </row>
    <row r="150" spans="1:10" ht="12.75" hidden="1">
      <c r="A150" s="45">
        <v>77</v>
      </c>
      <c r="B150" s="46"/>
      <c r="C150" s="46"/>
      <c r="D150" s="1">
        <v>59</v>
      </c>
      <c r="E150" s="1">
        <v>4</v>
      </c>
      <c r="F150" s="1">
        <v>8</v>
      </c>
      <c r="G150" s="1">
        <v>13</v>
      </c>
      <c r="H150" s="1">
        <v>19</v>
      </c>
      <c r="I150" s="1">
        <v>23</v>
      </c>
      <c r="J150" s="47">
        <v>27</v>
      </c>
    </row>
    <row r="151" spans="1:10" ht="12.75" hidden="1">
      <c r="A151" s="45">
        <v>78</v>
      </c>
      <c r="B151" s="46"/>
      <c r="C151" s="46"/>
      <c r="D151" s="1">
        <v>60</v>
      </c>
      <c r="E151" s="1">
        <v>4</v>
      </c>
      <c r="F151" s="1">
        <v>8</v>
      </c>
      <c r="G151" s="1">
        <v>13</v>
      </c>
      <c r="H151" s="1">
        <v>19</v>
      </c>
      <c r="I151" s="1">
        <v>23</v>
      </c>
      <c r="J151" s="47">
        <v>26</v>
      </c>
    </row>
    <row r="152" spans="1:10" ht="12.75" hidden="1">
      <c r="A152" s="45">
        <v>79</v>
      </c>
      <c r="B152" s="46"/>
      <c r="C152" s="46"/>
      <c r="D152" s="1">
        <v>61</v>
      </c>
      <c r="E152" s="1">
        <v>4</v>
      </c>
      <c r="F152" s="1">
        <v>8</v>
      </c>
      <c r="G152" s="1">
        <v>13</v>
      </c>
      <c r="H152" s="1">
        <v>19</v>
      </c>
      <c r="I152" s="1">
        <v>23</v>
      </c>
      <c r="J152" s="47">
        <v>26</v>
      </c>
    </row>
    <row r="153" spans="1:10" ht="12.75" hidden="1">
      <c r="A153" s="45">
        <v>80</v>
      </c>
      <c r="B153" s="46"/>
      <c r="C153" s="46"/>
      <c r="D153" s="1">
        <v>62</v>
      </c>
      <c r="E153" s="1">
        <v>4</v>
      </c>
      <c r="F153" s="1">
        <v>8</v>
      </c>
      <c r="G153" s="1">
        <v>13</v>
      </c>
      <c r="H153" s="1">
        <v>19</v>
      </c>
      <c r="I153" s="1">
        <v>23</v>
      </c>
      <c r="J153" s="47">
        <v>26</v>
      </c>
    </row>
    <row r="154" spans="1:10" ht="12.75" hidden="1">
      <c r="A154" s="45">
        <v>81</v>
      </c>
      <c r="B154" s="46"/>
      <c r="C154" s="46"/>
      <c r="D154" s="1">
        <v>63</v>
      </c>
      <c r="E154" s="1">
        <v>4</v>
      </c>
      <c r="F154" s="1">
        <v>7</v>
      </c>
      <c r="G154" s="1">
        <v>12</v>
      </c>
      <c r="H154" s="1">
        <v>18</v>
      </c>
      <c r="I154" s="1">
        <v>23</v>
      </c>
      <c r="J154" s="47">
        <v>26</v>
      </c>
    </row>
    <row r="155" spans="1:10" ht="12.75" hidden="1">
      <c r="A155" s="45">
        <v>82</v>
      </c>
      <c r="B155" s="46"/>
      <c r="C155" s="46"/>
      <c r="D155" s="1">
        <v>64</v>
      </c>
      <c r="E155" s="1">
        <v>3</v>
      </c>
      <c r="F155" s="1">
        <v>7</v>
      </c>
      <c r="G155" s="1">
        <v>12</v>
      </c>
      <c r="H155" s="1">
        <v>18</v>
      </c>
      <c r="I155" s="1">
        <v>22</v>
      </c>
      <c r="J155" s="47">
        <v>26</v>
      </c>
    </row>
    <row r="156" spans="1:10" ht="12.75" hidden="1">
      <c r="A156" s="45">
        <v>83</v>
      </c>
      <c r="B156" s="46"/>
      <c r="C156" s="46"/>
      <c r="D156" s="1">
        <v>65</v>
      </c>
      <c r="E156" s="1">
        <v>3</v>
      </c>
      <c r="F156" s="1">
        <v>7</v>
      </c>
      <c r="G156" s="1">
        <v>12</v>
      </c>
      <c r="H156" s="1">
        <v>18</v>
      </c>
      <c r="I156" s="1">
        <v>22</v>
      </c>
      <c r="J156" s="47">
        <v>26</v>
      </c>
    </row>
    <row r="157" spans="1:10" ht="12.75" hidden="1">
      <c r="A157" s="45">
        <v>84</v>
      </c>
      <c r="B157" s="46"/>
      <c r="C157" s="46"/>
      <c r="D157" s="1">
        <v>66</v>
      </c>
      <c r="E157" s="1">
        <v>3</v>
      </c>
      <c r="F157" s="1">
        <v>7</v>
      </c>
      <c r="G157" s="1">
        <v>12</v>
      </c>
      <c r="H157" s="1">
        <v>18</v>
      </c>
      <c r="I157" s="1">
        <v>22</v>
      </c>
      <c r="J157" s="47">
        <v>25</v>
      </c>
    </row>
    <row r="158" spans="1:10" ht="12.75" hidden="1">
      <c r="A158" s="45">
        <v>85</v>
      </c>
      <c r="B158" s="46"/>
      <c r="C158" s="46"/>
      <c r="D158" s="1">
        <v>67</v>
      </c>
      <c r="E158" s="1">
        <v>3</v>
      </c>
      <c r="F158" s="1">
        <v>7</v>
      </c>
      <c r="G158" s="1">
        <v>12</v>
      </c>
      <c r="H158" s="1">
        <v>18</v>
      </c>
      <c r="I158" s="1">
        <v>22</v>
      </c>
      <c r="J158" s="47">
        <v>25</v>
      </c>
    </row>
    <row r="159" spans="1:10" ht="12.75" hidden="1">
      <c r="A159" s="45">
        <v>86</v>
      </c>
      <c r="B159" s="46"/>
      <c r="C159" s="46"/>
      <c r="D159" s="1">
        <v>68</v>
      </c>
      <c r="E159" s="1">
        <v>3</v>
      </c>
      <c r="F159" s="1">
        <v>7</v>
      </c>
      <c r="G159" s="1">
        <v>12</v>
      </c>
      <c r="H159" s="1">
        <v>18</v>
      </c>
      <c r="I159" s="1">
        <v>22</v>
      </c>
      <c r="J159" s="47">
        <v>25</v>
      </c>
    </row>
    <row r="160" spans="1:10" ht="12.75" hidden="1">
      <c r="A160" s="45">
        <v>87</v>
      </c>
      <c r="B160" s="46"/>
      <c r="C160" s="46"/>
      <c r="D160" s="1">
        <v>69</v>
      </c>
      <c r="E160" s="1">
        <v>3</v>
      </c>
      <c r="F160" s="1">
        <v>7</v>
      </c>
      <c r="G160" s="1">
        <v>12</v>
      </c>
      <c r="H160" s="1">
        <v>17</v>
      </c>
      <c r="I160" s="1">
        <v>22</v>
      </c>
      <c r="J160" s="47">
        <v>25</v>
      </c>
    </row>
    <row r="161" spans="1:10" ht="12.75" hidden="1">
      <c r="A161" s="45">
        <v>88</v>
      </c>
      <c r="B161" s="46"/>
      <c r="C161" s="46"/>
      <c r="D161" s="1">
        <v>70</v>
      </c>
      <c r="E161" s="1">
        <v>3</v>
      </c>
      <c r="F161" s="1">
        <v>7</v>
      </c>
      <c r="G161" s="1">
        <v>12</v>
      </c>
      <c r="H161" s="1">
        <v>17</v>
      </c>
      <c r="I161" s="1">
        <v>21</v>
      </c>
      <c r="J161" s="47">
        <v>25</v>
      </c>
    </row>
    <row r="162" spans="1:10" ht="12.75" hidden="1">
      <c r="A162" s="45">
        <v>89</v>
      </c>
      <c r="B162" s="46"/>
      <c r="C162" s="46"/>
      <c r="D162" s="1">
        <v>71</v>
      </c>
      <c r="E162" s="1">
        <v>3</v>
      </c>
      <c r="F162" s="1">
        <v>7</v>
      </c>
      <c r="G162" s="1">
        <v>12</v>
      </c>
      <c r="H162" s="1">
        <v>17</v>
      </c>
      <c r="I162" s="1">
        <v>21</v>
      </c>
      <c r="J162" s="47">
        <v>25</v>
      </c>
    </row>
    <row r="163" spans="1:10" ht="12.75" hidden="1">
      <c r="A163" s="45">
        <v>90</v>
      </c>
      <c r="B163" s="46"/>
      <c r="C163" s="46"/>
      <c r="D163" s="1">
        <v>72</v>
      </c>
      <c r="E163" s="1">
        <v>3</v>
      </c>
      <c r="F163" s="1">
        <v>6</v>
      </c>
      <c r="G163" s="1">
        <v>11</v>
      </c>
      <c r="H163" s="1">
        <v>17</v>
      </c>
      <c r="I163" s="1">
        <v>21</v>
      </c>
      <c r="J163" s="47">
        <v>25</v>
      </c>
    </row>
    <row r="164" spans="1:10" ht="12.75" hidden="1">
      <c r="A164" s="45">
        <v>91</v>
      </c>
      <c r="B164" s="46"/>
      <c r="C164" s="46"/>
      <c r="D164" s="1">
        <v>73</v>
      </c>
      <c r="E164" s="1">
        <v>3</v>
      </c>
      <c r="F164" s="1">
        <v>6</v>
      </c>
      <c r="G164" s="1">
        <v>11</v>
      </c>
      <c r="H164" s="1">
        <v>17</v>
      </c>
      <c r="I164" s="1">
        <v>21</v>
      </c>
      <c r="J164" s="47">
        <v>24</v>
      </c>
    </row>
    <row r="165" spans="1:10" ht="12.75" hidden="1">
      <c r="A165" s="45">
        <v>92</v>
      </c>
      <c r="B165" s="46"/>
      <c r="C165" s="46"/>
      <c r="D165" s="1">
        <v>74</v>
      </c>
      <c r="E165" s="1">
        <v>3</v>
      </c>
      <c r="F165" s="1">
        <v>6</v>
      </c>
      <c r="G165" s="1">
        <v>11</v>
      </c>
      <c r="H165" s="1">
        <v>17</v>
      </c>
      <c r="I165" s="1">
        <v>21</v>
      </c>
      <c r="J165" s="47">
        <v>24</v>
      </c>
    </row>
    <row r="166" spans="1:10" ht="12.75" hidden="1">
      <c r="A166" s="45">
        <v>93</v>
      </c>
      <c r="B166" s="46"/>
      <c r="C166" s="46"/>
      <c r="D166" s="1">
        <v>75</v>
      </c>
      <c r="E166" s="1">
        <v>3</v>
      </c>
      <c r="F166" s="1">
        <v>6</v>
      </c>
      <c r="G166" s="1">
        <v>11</v>
      </c>
      <c r="H166" s="1">
        <v>17</v>
      </c>
      <c r="I166" s="1">
        <v>21</v>
      </c>
      <c r="J166" s="47">
        <v>24</v>
      </c>
    </row>
    <row r="167" spans="1:10" ht="12.75" hidden="1">
      <c r="A167" s="45">
        <v>94</v>
      </c>
      <c r="B167" s="46"/>
      <c r="C167" s="46"/>
      <c r="D167" s="1">
        <v>76</v>
      </c>
      <c r="E167" s="1">
        <v>3</v>
      </c>
      <c r="F167" s="1">
        <v>6</v>
      </c>
      <c r="G167" s="1">
        <v>11</v>
      </c>
      <c r="H167" s="1">
        <v>16</v>
      </c>
      <c r="I167" s="1">
        <v>20</v>
      </c>
      <c r="J167" s="47">
        <v>24</v>
      </c>
    </row>
    <row r="168" spans="1:10" ht="12.75" hidden="1">
      <c r="A168" s="45">
        <v>95</v>
      </c>
      <c r="B168" s="46"/>
      <c r="C168" s="46"/>
      <c r="D168" s="1">
        <v>77</v>
      </c>
      <c r="E168" s="1">
        <v>3</v>
      </c>
      <c r="F168" s="1">
        <v>6</v>
      </c>
      <c r="G168" s="1">
        <v>11</v>
      </c>
      <c r="H168" s="1">
        <v>16</v>
      </c>
      <c r="I168" s="1">
        <v>20</v>
      </c>
      <c r="J168" s="47">
        <v>24</v>
      </c>
    </row>
    <row r="169" spans="1:10" ht="12.75" hidden="1">
      <c r="A169" s="45">
        <v>96</v>
      </c>
      <c r="B169" s="46"/>
      <c r="C169" s="46"/>
      <c r="D169" s="1">
        <v>78</v>
      </c>
      <c r="E169" s="1">
        <v>3</v>
      </c>
      <c r="F169" s="1">
        <v>6</v>
      </c>
      <c r="G169" s="1">
        <v>11</v>
      </c>
      <c r="H169" s="1">
        <v>16</v>
      </c>
      <c r="I169" s="1">
        <v>20</v>
      </c>
      <c r="J169" s="47">
        <v>23</v>
      </c>
    </row>
    <row r="170" spans="1:10" ht="12.75" hidden="1">
      <c r="A170" s="45">
        <v>97</v>
      </c>
      <c r="B170" s="46"/>
      <c r="C170" s="46"/>
      <c r="D170" s="1">
        <v>79</v>
      </c>
      <c r="E170" s="1">
        <v>3</v>
      </c>
      <c r="F170" s="1">
        <v>6</v>
      </c>
      <c r="G170" s="1">
        <v>11</v>
      </c>
      <c r="H170" s="1">
        <v>16</v>
      </c>
      <c r="I170" s="1">
        <v>20</v>
      </c>
      <c r="J170" s="47">
        <v>23</v>
      </c>
    </row>
    <row r="171" spans="1:10" ht="12.75" hidden="1">
      <c r="A171" s="45">
        <v>98</v>
      </c>
      <c r="B171" s="46"/>
      <c r="C171" s="46"/>
      <c r="D171" s="1">
        <v>80</v>
      </c>
      <c r="E171" s="1">
        <v>3</v>
      </c>
      <c r="F171" s="1">
        <v>6</v>
      </c>
      <c r="G171" s="1">
        <v>11</v>
      </c>
      <c r="H171" s="1">
        <v>16</v>
      </c>
      <c r="I171" s="1">
        <v>20</v>
      </c>
      <c r="J171" s="47">
        <v>23</v>
      </c>
    </row>
    <row r="172" spans="1:10" ht="12.75" hidden="1">
      <c r="A172" s="45">
        <v>99</v>
      </c>
      <c r="B172" s="46"/>
      <c r="C172" s="46"/>
      <c r="D172" s="1">
        <v>81</v>
      </c>
      <c r="E172" s="1">
        <v>3</v>
      </c>
      <c r="F172" s="1">
        <v>6</v>
      </c>
      <c r="G172" s="1">
        <v>11</v>
      </c>
      <c r="H172" s="1">
        <v>16</v>
      </c>
      <c r="I172" s="1">
        <v>20</v>
      </c>
      <c r="J172" s="47">
        <v>23</v>
      </c>
    </row>
    <row r="173" spans="1:10" ht="12.75" hidden="1">
      <c r="A173" s="45">
        <v>100</v>
      </c>
      <c r="B173" s="46"/>
      <c r="C173" s="46"/>
      <c r="D173" s="1">
        <v>82</v>
      </c>
      <c r="E173" s="1">
        <v>3</v>
      </c>
      <c r="F173" s="1">
        <v>6</v>
      </c>
      <c r="G173" s="1">
        <v>11</v>
      </c>
      <c r="H173" s="1">
        <v>16</v>
      </c>
      <c r="I173" s="1">
        <v>20</v>
      </c>
      <c r="J173" s="47">
        <v>23</v>
      </c>
    </row>
    <row r="174" spans="1:10" ht="12.75" hidden="1">
      <c r="A174" s="45">
        <v>101</v>
      </c>
      <c r="B174" s="46"/>
      <c r="C174" s="46"/>
      <c r="D174" s="1">
        <v>83</v>
      </c>
      <c r="E174" s="1">
        <v>3</v>
      </c>
      <c r="F174" s="1">
        <v>6</v>
      </c>
      <c r="G174" s="1">
        <v>11</v>
      </c>
      <c r="H174" s="1">
        <v>16</v>
      </c>
      <c r="I174" s="1">
        <v>20</v>
      </c>
      <c r="J174" s="47">
        <v>23</v>
      </c>
    </row>
    <row r="175" spans="1:10" ht="12.75" hidden="1">
      <c r="A175" s="45">
        <v>102</v>
      </c>
      <c r="B175" s="46"/>
      <c r="C175" s="46"/>
      <c r="D175" s="1">
        <v>84</v>
      </c>
      <c r="E175" s="1">
        <v>3</v>
      </c>
      <c r="F175" s="1">
        <v>5</v>
      </c>
      <c r="G175" s="1">
        <v>10</v>
      </c>
      <c r="H175" s="1">
        <v>16</v>
      </c>
      <c r="I175" s="1">
        <v>20</v>
      </c>
      <c r="J175" s="47">
        <v>23</v>
      </c>
    </row>
    <row r="176" spans="1:10" ht="12.75" hidden="1">
      <c r="A176" s="45">
        <v>103</v>
      </c>
      <c r="B176" s="46"/>
      <c r="C176" s="46"/>
      <c r="D176" s="1">
        <v>85</v>
      </c>
      <c r="E176" s="1">
        <v>2</v>
      </c>
      <c r="F176" s="1">
        <v>5</v>
      </c>
      <c r="G176" s="1">
        <v>10</v>
      </c>
      <c r="H176" s="1">
        <v>16</v>
      </c>
      <c r="I176" s="1">
        <v>20</v>
      </c>
      <c r="J176" s="47">
        <v>23</v>
      </c>
    </row>
    <row r="177" spans="1:10" ht="12.75" hidden="1">
      <c r="A177" s="45">
        <v>104</v>
      </c>
      <c r="B177" s="46"/>
      <c r="C177" s="46"/>
      <c r="D177" s="1">
        <v>86</v>
      </c>
      <c r="E177" s="1">
        <v>2</v>
      </c>
      <c r="F177" s="1">
        <v>5</v>
      </c>
      <c r="G177" s="1">
        <v>10</v>
      </c>
      <c r="H177" s="1">
        <v>16</v>
      </c>
      <c r="I177" s="1">
        <v>19</v>
      </c>
      <c r="J177" s="47">
        <v>22</v>
      </c>
    </row>
    <row r="178" spans="1:10" ht="12.75" hidden="1">
      <c r="A178" s="45">
        <v>105</v>
      </c>
      <c r="B178" s="46"/>
      <c r="C178" s="46"/>
      <c r="D178" s="1">
        <v>87</v>
      </c>
      <c r="E178" s="1">
        <v>2</v>
      </c>
      <c r="F178" s="1">
        <v>5</v>
      </c>
      <c r="G178" s="1">
        <v>10</v>
      </c>
      <c r="H178" s="1">
        <v>15</v>
      </c>
      <c r="I178" s="1">
        <v>19</v>
      </c>
      <c r="J178" s="47">
        <v>22</v>
      </c>
    </row>
    <row r="179" spans="1:10" ht="12.75" hidden="1">
      <c r="A179" s="45">
        <v>106</v>
      </c>
      <c r="B179" s="46"/>
      <c r="C179" s="46"/>
      <c r="D179" s="1">
        <v>88</v>
      </c>
      <c r="E179" s="1">
        <v>2</v>
      </c>
      <c r="F179" s="1">
        <v>5</v>
      </c>
      <c r="G179" s="1">
        <v>10</v>
      </c>
      <c r="H179" s="1">
        <v>15</v>
      </c>
      <c r="I179" s="1">
        <v>19</v>
      </c>
      <c r="J179" s="47">
        <v>22</v>
      </c>
    </row>
    <row r="180" spans="1:10" ht="12.75" hidden="1">
      <c r="A180" s="45">
        <v>107</v>
      </c>
      <c r="B180" s="46"/>
      <c r="C180" s="46"/>
      <c r="D180" s="1">
        <v>89</v>
      </c>
      <c r="E180" s="1">
        <v>2</v>
      </c>
      <c r="F180" s="1">
        <v>5</v>
      </c>
      <c r="G180" s="1">
        <v>10</v>
      </c>
      <c r="H180" s="1">
        <v>15</v>
      </c>
      <c r="I180" s="1">
        <v>19</v>
      </c>
      <c r="J180" s="47">
        <v>22</v>
      </c>
    </row>
    <row r="181" spans="1:10" ht="12.75" hidden="1">
      <c r="A181" s="45">
        <v>108</v>
      </c>
      <c r="B181" s="46"/>
      <c r="C181" s="46"/>
      <c r="D181" s="1">
        <v>90</v>
      </c>
      <c r="E181" s="1">
        <v>2</v>
      </c>
      <c r="F181" s="1">
        <v>5</v>
      </c>
      <c r="G181" s="1">
        <v>10</v>
      </c>
      <c r="H181" s="1">
        <v>15</v>
      </c>
      <c r="I181" s="1">
        <v>19</v>
      </c>
      <c r="J181" s="47">
        <v>22</v>
      </c>
    </row>
    <row r="182" spans="1:10" ht="12.75" hidden="1">
      <c r="A182" s="45">
        <v>109</v>
      </c>
      <c r="B182" s="46"/>
      <c r="C182" s="46"/>
      <c r="D182" s="1">
        <v>91</v>
      </c>
      <c r="E182" s="1">
        <v>2</v>
      </c>
      <c r="F182" s="1">
        <v>5</v>
      </c>
      <c r="G182" s="1">
        <v>10</v>
      </c>
      <c r="H182" s="1">
        <v>15</v>
      </c>
      <c r="I182" s="1">
        <v>19</v>
      </c>
      <c r="J182" s="47">
        <v>22</v>
      </c>
    </row>
    <row r="183" spans="1:10" ht="12.75" hidden="1">
      <c r="A183" s="45">
        <v>110</v>
      </c>
      <c r="B183" s="46"/>
      <c r="C183" s="46"/>
      <c r="D183" s="1">
        <v>92</v>
      </c>
      <c r="E183" s="1">
        <v>2</v>
      </c>
      <c r="F183" s="1">
        <v>5</v>
      </c>
      <c r="G183" s="1">
        <v>10</v>
      </c>
      <c r="H183" s="1">
        <v>15</v>
      </c>
      <c r="I183" s="1">
        <v>19</v>
      </c>
      <c r="J183" s="47">
        <v>22</v>
      </c>
    </row>
    <row r="184" spans="1:10" ht="12.75" hidden="1">
      <c r="A184" s="45">
        <v>111</v>
      </c>
      <c r="B184" s="46"/>
      <c r="C184" s="46"/>
      <c r="D184" s="1">
        <v>93</v>
      </c>
      <c r="E184" s="1">
        <v>2</v>
      </c>
      <c r="F184" s="1">
        <v>5</v>
      </c>
      <c r="G184" s="1">
        <v>10</v>
      </c>
      <c r="H184" s="1">
        <v>15</v>
      </c>
      <c r="I184" s="1">
        <v>19</v>
      </c>
      <c r="J184" s="47">
        <v>22</v>
      </c>
    </row>
    <row r="185" spans="1:10" ht="12.75" hidden="1">
      <c r="A185" s="45">
        <v>112</v>
      </c>
      <c r="B185" s="46"/>
      <c r="C185" s="46"/>
      <c r="D185" s="1">
        <v>94</v>
      </c>
      <c r="E185" s="1">
        <v>2</v>
      </c>
      <c r="F185" s="1">
        <v>5</v>
      </c>
      <c r="G185" s="1">
        <v>10</v>
      </c>
      <c r="H185" s="1">
        <v>15</v>
      </c>
      <c r="I185" s="1">
        <v>18</v>
      </c>
      <c r="J185" s="47">
        <v>21</v>
      </c>
    </row>
    <row r="186" spans="1:10" ht="12.75" hidden="1">
      <c r="A186" s="45">
        <v>113</v>
      </c>
      <c r="B186" s="46"/>
      <c r="C186" s="46"/>
      <c r="D186" s="1">
        <v>95</v>
      </c>
      <c r="E186" s="1">
        <v>2</v>
      </c>
      <c r="F186" s="1">
        <v>5</v>
      </c>
      <c r="G186" s="1">
        <v>10</v>
      </c>
      <c r="H186" s="1">
        <v>15</v>
      </c>
      <c r="I186" s="1">
        <v>18</v>
      </c>
      <c r="J186" s="47">
        <v>21</v>
      </c>
    </row>
    <row r="187" spans="1:10" ht="12.75" hidden="1">
      <c r="A187" s="45">
        <v>114</v>
      </c>
      <c r="B187" s="46"/>
      <c r="C187" s="46"/>
      <c r="D187" s="1">
        <v>96</v>
      </c>
      <c r="E187" s="1">
        <v>2</v>
      </c>
      <c r="F187" s="1">
        <v>5</v>
      </c>
      <c r="G187" s="1">
        <v>10</v>
      </c>
      <c r="H187" s="1">
        <v>15</v>
      </c>
      <c r="I187" s="1">
        <v>18</v>
      </c>
      <c r="J187" s="47">
        <v>21</v>
      </c>
    </row>
    <row r="188" spans="1:10" ht="12.75" hidden="1">
      <c r="A188" s="45">
        <v>115</v>
      </c>
      <c r="B188" s="46"/>
      <c r="C188" s="46"/>
      <c r="D188" s="1">
        <v>97</v>
      </c>
      <c r="E188" s="1">
        <v>2</v>
      </c>
      <c r="F188" s="1">
        <v>5</v>
      </c>
      <c r="G188" s="1">
        <v>10</v>
      </c>
      <c r="H188" s="1">
        <v>15</v>
      </c>
      <c r="I188" s="1">
        <v>18</v>
      </c>
      <c r="J188" s="47">
        <v>21</v>
      </c>
    </row>
    <row r="189" spans="1:10" ht="12.75" hidden="1">
      <c r="A189" s="45">
        <v>116</v>
      </c>
      <c r="B189" s="46"/>
      <c r="C189" s="46"/>
      <c r="D189" s="1">
        <v>98</v>
      </c>
      <c r="E189" s="1">
        <v>2</v>
      </c>
      <c r="F189" s="1">
        <v>5</v>
      </c>
      <c r="G189" s="1">
        <v>10</v>
      </c>
      <c r="H189" s="1">
        <v>15</v>
      </c>
      <c r="I189" s="1">
        <v>18</v>
      </c>
      <c r="J189" s="47">
        <v>21</v>
      </c>
    </row>
    <row r="190" spans="1:10" ht="12.75" hidden="1">
      <c r="A190" s="45">
        <v>117</v>
      </c>
      <c r="B190" s="46"/>
      <c r="C190" s="46"/>
      <c r="D190" s="1">
        <v>99</v>
      </c>
      <c r="E190" s="1">
        <v>2</v>
      </c>
      <c r="F190" s="1">
        <v>5</v>
      </c>
      <c r="G190" s="1">
        <v>10</v>
      </c>
      <c r="H190" s="1">
        <v>15</v>
      </c>
      <c r="I190" s="1">
        <v>18</v>
      </c>
      <c r="J190" s="47">
        <v>21</v>
      </c>
    </row>
    <row r="191" spans="1:10" ht="12.75" hidden="1">
      <c r="A191" s="45">
        <v>118</v>
      </c>
      <c r="B191" s="46"/>
      <c r="C191" s="46"/>
      <c r="D191" s="1">
        <v>100</v>
      </c>
      <c r="E191" s="1">
        <v>2</v>
      </c>
      <c r="F191" s="1">
        <v>5</v>
      </c>
      <c r="G191" s="1">
        <v>10</v>
      </c>
      <c r="H191" s="1">
        <v>15</v>
      </c>
      <c r="I191" s="1">
        <v>18</v>
      </c>
      <c r="J191" s="47">
        <v>21</v>
      </c>
    </row>
    <row r="192" spans="1:10" ht="12.75" hidden="1">
      <c r="A192" s="45">
        <v>119</v>
      </c>
      <c r="B192" s="46"/>
      <c r="C192" s="46"/>
      <c r="D192" s="1">
        <v>101</v>
      </c>
      <c r="E192" s="1">
        <v>2</v>
      </c>
      <c r="F192" s="1">
        <v>4</v>
      </c>
      <c r="G192" s="1">
        <v>9</v>
      </c>
      <c r="H192" s="1">
        <v>14</v>
      </c>
      <c r="I192" s="1">
        <v>18</v>
      </c>
      <c r="J192" s="47">
        <v>21</v>
      </c>
    </row>
    <row r="193" spans="1:10" ht="12.75" hidden="1">
      <c r="A193" s="45">
        <v>120</v>
      </c>
      <c r="B193" s="46"/>
      <c r="C193" s="46"/>
      <c r="D193" s="1">
        <v>102</v>
      </c>
      <c r="E193" s="1">
        <v>2</v>
      </c>
      <c r="F193">
        <v>4</v>
      </c>
      <c r="G193">
        <v>9</v>
      </c>
      <c r="H193">
        <v>14</v>
      </c>
      <c r="I193">
        <v>18</v>
      </c>
      <c r="J193" s="47">
        <v>21</v>
      </c>
    </row>
    <row r="194" spans="1:10" ht="12.75" hidden="1">
      <c r="A194" s="45">
        <v>121</v>
      </c>
      <c r="B194" s="46"/>
      <c r="C194" s="46"/>
      <c r="D194" s="1">
        <v>103</v>
      </c>
      <c r="E194" s="1">
        <v>2</v>
      </c>
      <c r="F194">
        <v>4</v>
      </c>
      <c r="G194">
        <v>9</v>
      </c>
      <c r="H194">
        <v>14</v>
      </c>
      <c r="I194">
        <v>18</v>
      </c>
      <c r="J194" s="47">
        <v>21</v>
      </c>
    </row>
    <row r="195" spans="1:10" ht="12.75" hidden="1">
      <c r="A195" s="45">
        <v>122</v>
      </c>
      <c r="B195" s="46"/>
      <c r="C195" s="46"/>
      <c r="D195" s="1">
        <v>104</v>
      </c>
      <c r="E195" s="1">
        <v>2</v>
      </c>
      <c r="F195">
        <v>4</v>
      </c>
      <c r="G195">
        <v>9</v>
      </c>
      <c r="H195">
        <v>14</v>
      </c>
      <c r="I195">
        <v>17</v>
      </c>
      <c r="J195" s="47">
        <v>20</v>
      </c>
    </row>
    <row r="196" spans="1:10" ht="12.75" hidden="1">
      <c r="A196" s="45">
        <v>123</v>
      </c>
      <c r="B196" s="46"/>
      <c r="C196" s="46"/>
      <c r="D196" s="1">
        <v>105</v>
      </c>
      <c r="E196" s="1">
        <v>2</v>
      </c>
      <c r="F196">
        <v>4</v>
      </c>
      <c r="G196">
        <v>9</v>
      </c>
      <c r="H196">
        <v>14</v>
      </c>
      <c r="I196">
        <v>17</v>
      </c>
      <c r="J196" s="47">
        <v>20</v>
      </c>
    </row>
    <row r="197" spans="1:10" ht="12.75" hidden="1">
      <c r="A197" s="45">
        <v>124</v>
      </c>
      <c r="B197" s="46"/>
      <c r="C197" s="46"/>
      <c r="D197" s="1">
        <v>106</v>
      </c>
      <c r="E197" s="1">
        <v>2</v>
      </c>
      <c r="F197">
        <v>4</v>
      </c>
      <c r="G197">
        <v>9</v>
      </c>
      <c r="H197">
        <v>14</v>
      </c>
      <c r="I197">
        <v>17</v>
      </c>
      <c r="J197" s="47">
        <v>20</v>
      </c>
    </row>
    <row r="198" spans="1:10" ht="12.75" hidden="1">
      <c r="A198" s="45">
        <v>125</v>
      </c>
      <c r="B198" s="46"/>
      <c r="C198" s="46"/>
      <c r="D198" s="1">
        <v>107</v>
      </c>
      <c r="E198" s="1">
        <v>2</v>
      </c>
      <c r="F198">
        <v>4</v>
      </c>
      <c r="G198">
        <v>9</v>
      </c>
      <c r="H198">
        <v>14</v>
      </c>
      <c r="I198">
        <v>17</v>
      </c>
      <c r="J198" s="47">
        <v>20</v>
      </c>
    </row>
    <row r="199" spans="1:10" ht="12.75" hidden="1">
      <c r="A199" s="45">
        <v>126</v>
      </c>
      <c r="B199" s="46"/>
      <c r="C199" s="46"/>
      <c r="D199" s="1">
        <v>108</v>
      </c>
      <c r="E199" s="1">
        <v>2</v>
      </c>
      <c r="F199">
        <v>4</v>
      </c>
      <c r="G199">
        <v>9</v>
      </c>
      <c r="H199">
        <v>14</v>
      </c>
      <c r="I199">
        <v>17</v>
      </c>
      <c r="J199" s="47">
        <v>20</v>
      </c>
    </row>
    <row r="200" spans="1:10" ht="12.75" hidden="1">
      <c r="A200" s="45">
        <v>127</v>
      </c>
      <c r="B200" s="46"/>
      <c r="C200" s="46"/>
      <c r="D200" s="1">
        <v>109</v>
      </c>
      <c r="E200" s="1">
        <v>2</v>
      </c>
      <c r="F200">
        <v>4</v>
      </c>
      <c r="G200">
        <v>9</v>
      </c>
      <c r="H200">
        <v>14</v>
      </c>
      <c r="I200">
        <v>17</v>
      </c>
      <c r="J200" s="47">
        <v>20</v>
      </c>
    </row>
    <row r="201" spans="1:10" ht="12.75" hidden="1">
      <c r="A201" s="45">
        <v>128</v>
      </c>
      <c r="B201" s="46"/>
      <c r="C201" s="46"/>
      <c r="D201" s="1">
        <v>110</v>
      </c>
      <c r="E201" s="1">
        <v>2</v>
      </c>
      <c r="F201">
        <v>4</v>
      </c>
      <c r="G201">
        <v>9</v>
      </c>
      <c r="H201">
        <v>14</v>
      </c>
      <c r="I201">
        <v>17</v>
      </c>
      <c r="J201" s="47">
        <v>20</v>
      </c>
    </row>
    <row r="202" spans="1:10" ht="12.75" hidden="1">
      <c r="A202" s="45">
        <v>129</v>
      </c>
      <c r="B202" s="46"/>
      <c r="C202" s="46"/>
      <c r="D202" s="1">
        <v>111</v>
      </c>
      <c r="E202" s="1">
        <v>2</v>
      </c>
      <c r="F202">
        <v>4</v>
      </c>
      <c r="G202">
        <v>9</v>
      </c>
      <c r="H202">
        <v>14</v>
      </c>
      <c r="I202">
        <v>17</v>
      </c>
      <c r="J202" s="47">
        <v>20</v>
      </c>
    </row>
    <row r="203" spans="1:10" ht="12.75" hidden="1">
      <c r="A203" s="45">
        <v>130</v>
      </c>
      <c r="B203" s="46"/>
      <c r="C203" s="46"/>
      <c r="D203" s="1">
        <v>112</v>
      </c>
      <c r="E203" s="1">
        <v>2</v>
      </c>
      <c r="F203">
        <v>4</v>
      </c>
      <c r="G203">
        <v>8</v>
      </c>
      <c r="H203">
        <v>13</v>
      </c>
      <c r="I203">
        <v>17</v>
      </c>
      <c r="J203" s="47">
        <v>20</v>
      </c>
    </row>
    <row r="204" spans="1:10" ht="12.75" hidden="1">
      <c r="A204" s="45">
        <v>131</v>
      </c>
      <c r="B204" s="46"/>
      <c r="C204" s="46"/>
      <c r="D204" s="1">
        <v>113</v>
      </c>
      <c r="E204" s="1">
        <v>2</v>
      </c>
      <c r="F204">
        <v>4</v>
      </c>
      <c r="G204">
        <v>8</v>
      </c>
      <c r="H204">
        <v>13</v>
      </c>
      <c r="I204">
        <v>17</v>
      </c>
      <c r="J204" s="47">
        <v>20</v>
      </c>
    </row>
    <row r="205" spans="1:10" ht="12.75" hidden="1">
      <c r="A205" s="45">
        <v>132</v>
      </c>
      <c r="B205" s="46"/>
      <c r="C205" s="46"/>
      <c r="D205" s="1">
        <v>114</v>
      </c>
      <c r="E205" s="1">
        <v>2</v>
      </c>
      <c r="F205">
        <v>4</v>
      </c>
      <c r="G205">
        <v>8</v>
      </c>
      <c r="H205">
        <v>13</v>
      </c>
      <c r="I205">
        <v>17</v>
      </c>
      <c r="J205" s="47">
        <v>20</v>
      </c>
    </row>
    <row r="206" spans="1:10" ht="12.75" hidden="1">
      <c r="A206" s="45">
        <v>133</v>
      </c>
      <c r="B206" s="46"/>
      <c r="C206" s="46"/>
      <c r="D206" s="1">
        <v>115</v>
      </c>
      <c r="E206" s="1">
        <v>2</v>
      </c>
      <c r="F206">
        <v>4</v>
      </c>
      <c r="G206">
        <v>8</v>
      </c>
      <c r="H206">
        <v>13</v>
      </c>
      <c r="I206">
        <v>17</v>
      </c>
      <c r="J206" s="47">
        <v>20</v>
      </c>
    </row>
    <row r="207" spans="1:10" ht="12.75" hidden="1">
      <c r="A207" s="45">
        <v>134</v>
      </c>
      <c r="B207" s="46"/>
      <c r="C207" s="46"/>
      <c r="D207" s="1">
        <v>116</v>
      </c>
      <c r="E207" s="1">
        <v>2</v>
      </c>
      <c r="F207">
        <v>4</v>
      </c>
      <c r="G207">
        <v>8</v>
      </c>
      <c r="H207">
        <v>13</v>
      </c>
      <c r="I207">
        <v>16</v>
      </c>
      <c r="J207" s="47">
        <v>19</v>
      </c>
    </row>
    <row r="208" spans="1:10" ht="12.75" hidden="1">
      <c r="A208" s="45">
        <v>135</v>
      </c>
      <c r="B208" s="46"/>
      <c r="C208" s="46"/>
      <c r="D208" s="1">
        <v>117</v>
      </c>
      <c r="E208" s="1">
        <v>2</v>
      </c>
      <c r="F208">
        <v>4</v>
      </c>
      <c r="G208">
        <v>8</v>
      </c>
      <c r="H208">
        <v>13</v>
      </c>
      <c r="I208">
        <v>16</v>
      </c>
      <c r="J208" s="47">
        <v>19</v>
      </c>
    </row>
    <row r="209" spans="1:10" ht="12.75" hidden="1">
      <c r="A209" s="45">
        <v>136</v>
      </c>
      <c r="B209" s="46"/>
      <c r="C209" s="46"/>
      <c r="D209" s="1">
        <v>118</v>
      </c>
      <c r="E209" s="1">
        <v>2</v>
      </c>
      <c r="F209">
        <v>4</v>
      </c>
      <c r="G209">
        <v>8</v>
      </c>
      <c r="H209">
        <v>13</v>
      </c>
      <c r="I209">
        <v>16</v>
      </c>
      <c r="J209" s="47">
        <v>19</v>
      </c>
    </row>
    <row r="210" spans="1:10" ht="12.75" hidden="1">
      <c r="A210" s="45">
        <v>137</v>
      </c>
      <c r="B210" s="46"/>
      <c r="C210" s="46"/>
      <c r="D210" s="1">
        <v>119</v>
      </c>
      <c r="E210" s="1">
        <v>2</v>
      </c>
      <c r="F210">
        <v>4</v>
      </c>
      <c r="G210">
        <v>8</v>
      </c>
      <c r="H210">
        <v>13</v>
      </c>
      <c r="I210">
        <v>16</v>
      </c>
      <c r="J210" s="47">
        <v>19</v>
      </c>
    </row>
    <row r="211" spans="1:10" ht="12.75" hidden="1">
      <c r="A211" s="45">
        <v>138</v>
      </c>
      <c r="B211" s="46"/>
      <c r="C211" s="46"/>
      <c r="D211" s="1">
        <v>120</v>
      </c>
      <c r="E211" s="1">
        <v>2</v>
      </c>
      <c r="F211">
        <v>4</v>
      </c>
      <c r="G211">
        <v>8</v>
      </c>
      <c r="H211">
        <v>13</v>
      </c>
      <c r="I211">
        <v>16</v>
      </c>
      <c r="J211" s="47">
        <v>19</v>
      </c>
    </row>
    <row r="212" spans="1:10" ht="12.75" hidden="1">
      <c r="A212" s="45">
        <v>139</v>
      </c>
      <c r="B212" s="46"/>
      <c r="C212" s="46"/>
      <c r="D212" s="1">
        <v>121</v>
      </c>
      <c r="E212" s="1">
        <v>2</v>
      </c>
      <c r="F212">
        <v>4</v>
      </c>
      <c r="G212">
        <v>8</v>
      </c>
      <c r="H212">
        <v>13</v>
      </c>
      <c r="I212">
        <v>16</v>
      </c>
      <c r="J212" s="47">
        <v>19</v>
      </c>
    </row>
    <row r="213" spans="1:10" ht="12.75" hidden="1">
      <c r="A213" s="45">
        <v>140</v>
      </c>
      <c r="B213" s="46"/>
      <c r="C213" s="46"/>
      <c r="D213" s="1">
        <v>122</v>
      </c>
      <c r="E213" s="1">
        <v>2</v>
      </c>
      <c r="F213">
        <v>4</v>
      </c>
      <c r="G213">
        <v>8</v>
      </c>
      <c r="H213">
        <v>13</v>
      </c>
      <c r="I213">
        <v>16</v>
      </c>
      <c r="J213" s="47">
        <v>19</v>
      </c>
    </row>
    <row r="214" spans="1:10" ht="12.75" hidden="1">
      <c r="A214" s="45">
        <v>141</v>
      </c>
      <c r="B214" s="46"/>
      <c r="C214" s="46"/>
      <c r="D214" s="1">
        <v>123</v>
      </c>
      <c r="E214" s="1">
        <v>2</v>
      </c>
      <c r="F214">
        <v>4</v>
      </c>
      <c r="G214">
        <v>8</v>
      </c>
      <c r="H214">
        <v>13</v>
      </c>
      <c r="I214">
        <v>16</v>
      </c>
      <c r="J214" s="47">
        <v>19</v>
      </c>
    </row>
    <row r="215" spans="1:10" ht="12.75" hidden="1">
      <c r="A215" s="45">
        <v>142</v>
      </c>
      <c r="B215" s="46"/>
      <c r="C215" s="46"/>
      <c r="D215" s="1">
        <v>124</v>
      </c>
      <c r="E215" s="1">
        <v>2</v>
      </c>
      <c r="F215">
        <v>4</v>
      </c>
      <c r="G215">
        <v>8</v>
      </c>
      <c r="H215">
        <v>13</v>
      </c>
      <c r="I215">
        <v>16</v>
      </c>
      <c r="J215" s="47">
        <v>19</v>
      </c>
    </row>
    <row r="216" spans="1:10" ht="12.75" hidden="1">
      <c r="A216" s="45">
        <v>143</v>
      </c>
      <c r="B216" s="46"/>
      <c r="C216" s="46"/>
      <c r="D216" s="1">
        <v>125</v>
      </c>
      <c r="E216" s="1">
        <v>2</v>
      </c>
      <c r="F216">
        <v>4</v>
      </c>
      <c r="G216">
        <v>8</v>
      </c>
      <c r="H216">
        <v>13</v>
      </c>
      <c r="I216">
        <v>16</v>
      </c>
      <c r="J216" s="47">
        <v>19</v>
      </c>
    </row>
    <row r="217" spans="1:10" ht="12.75" hidden="1">
      <c r="A217" s="45">
        <v>144</v>
      </c>
      <c r="B217" s="46"/>
      <c r="C217" s="46"/>
      <c r="D217" s="1">
        <v>126</v>
      </c>
      <c r="E217" s="1">
        <v>2</v>
      </c>
      <c r="F217">
        <v>3</v>
      </c>
      <c r="G217">
        <v>7</v>
      </c>
      <c r="H217">
        <v>12</v>
      </c>
      <c r="I217">
        <v>16</v>
      </c>
      <c r="J217" s="47">
        <v>18</v>
      </c>
    </row>
    <row r="218" spans="1:10" ht="12.75" hidden="1">
      <c r="A218" s="45">
        <v>145</v>
      </c>
      <c r="B218" s="46"/>
      <c r="C218" s="46"/>
      <c r="D218" s="1">
        <v>127</v>
      </c>
      <c r="E218" s="1">
        <v>2</v>
      </c>
      <c r="F218">
        <v>3</v>
      </c>
      <c r="G218">
        <v>7</v>
      </c>
      <c r="H218">
        <v>12</v>
      </c>
      <c r="I218">
        <v>16</v>
      </c>
      <c r="J218" s="47">
        <v>18</v>
      </c>
    </row>
    <row r="219" spans="1:10" ht="12.75" hidden="1">
      <c r="A219" s="45">
        <v>146</v>
      </c>
      <c r="B219" s="46"/>
      <c r="C219" s="46"/>
      <c r="D219" s="1">
        <v>128</v>
      </c>
      <c r="E219" s="1">
        <v>2</v>
      </c>
      <c r="F219">
        <v>3</v>
      </c>
      <c r="G219">
        <v>7</v>
      </c>
      <c r="H219">
        <v>12</v>
      </c>
      <c r="I219">
        <v>16</v>
      </c>
      <c r="J219" s="47">
        <v>18</v>
      </c>
    </row>
    <row r="220" spans="1:10" ht="12.75" hidden="1">
      <c r="A220" s="45">
        <v>147</v>
      </c>
      <c r="B220" s="46"/>
      <c r="C220" s="46"/>
      <c r="D220" s="1">
        <v>129</v>
      </c>
      <c r="E220" s="1">
        <v>1</v>
      </c>
      <c r="F220">
        <v>3</v>
      </c>
      <c r="G220">
        <v>7</v>
      </c>
      <c r="H220">
        <v>12</v>
      </c>
      <c r="I220">
        <v>16</v>
      </c>
      <c r="J220" s="47">
        <v>18</v>
      </c>
    </row>
    <row r="221" spans="1:10" ht="12.75" hidden="1">
      <c r="A221" s="45">
        <v>148</v>
      </c>
      <c r="B221" s="46"/>
      <c r="C221" s="46"/>
      <c r="D221" s="1">
        <v>130</v>
      </c>
      <c r="E221" s="1">
        <v>1</v>
      </c>
      <c r="F221">
        <v>3</v>
      </c>
      <c r="G221">
        <v>7</v>
      </c>
      <c r="H221">
        <v>12</v>
      </c>
      <c r="I221">
        <v>16</v>
      </c>
      <c r="J221" s="47">
        <v>18</v>
      </c>
    </row>
    <row r="222" spans="1:10" ht="12.75" hidden="1">
      <c r="A222" s="45">
        <v>149</v>
      </c>
      <c r="B222" s="46"/>
      <c r="C222" s="46"/>
      <c r="D222" s="1">
        <v>131</v>
      </c>
      <c r="E222" s="1">
        <v>1</v>
      </c>
      <c r="F222">
        <v>3</v>
      </c>
      <c r="G222">
        <v>7</v>
      </c>
      <c r="H222">
        <v>12</v>
      </c>
      <c r="I222">
        <v>15</v>
      </c>
      <c r="J222" s="47">
        <v>18</v>
      </c>
    </row>
    <row r="223" spans="1:10" ht="12.75" hidden="1">
      <c r="A223" s="45">
        <v>150</v>
      </c>
      <c r="B223" s="46"/>
      <c r="C223" s="46"/>
      <c r="D223" s="1">
        <v>132</v>
      </c>
      <c r="E223" s="1">
        <v>1</v>
      </c>
      <c r="F223">
        <v>3</v>
      </c>
      <c r="G223">
        <v>7</v>
      </c>
      <c r="H223">
        <v>12</v>
      </c>
      <c r="I223">
        <v>15</v>
      </c>
      <c r="J223" s="47">
        <v>18</v>
      </c>
    </row>
    <row r="224" spans="1:10" ht="12.75" hidden="1">
      <c r="A224" s="45">
        <v>151</v>
      </c>
      <c r="B224" s="46"/>
      <c r="C224" s="46"/>
      <c r="D224" s="1">
        <v>133</v>
      </c>
      <c r="E224" s="1">
        <v>1</v>
      </c>
      <c r="F224">
        <v>3</v>
      </c>
      <c r="G224">
        <v>7</v>
      </c>
      <c r="H224">
        <v>12</v>
      </c>
      <c r="I224">
        <v>15</v>
      </c>
      <c r="J224" s="47">
        <v>18</v>
      </c>
    </row>
    <row r="225" spans="1:10" ht="12.75" hidden="1">
      <c r="A225" s="45">
        <v>152</v>
      </c>
      <c r="B225" s="46"/>
      <c r="C225" s="46"/>
      <c r="D225" s="1">
        <v>134</v>
      </c>
      <c r="E225" s="1">
        <v>1</v>
      </c>
      <c r="F225">
        <v>3</v>
      </c>
      <c r="G225">
        <v>7</v>
      </c>
      <c r="H225">
        <v>12</v>
      </c>
      <c r="I225">
        <v>15</v>
      </c>
      <c r="J225" s="47">
        <v>18</v>
      </c>
    </row>
    <row r="226" spans="1:10" ht="12.75" hidden="1">
      <c r="A226" s="45">
        <v>153</v>
      </c>
      <c r="B226" s="46"/>
      <c r="C226" s="46"/>
      <c r="D226" s="1">
        <v>135</v>
      </c>
      <c r="E226" s="1">
        <v>1</v>
      </c>
      <c r="F226">
        <v>3</v>
      </c>
      <c r="G226">
        <v>7</v>
      </c>
      <c r="H226">
        <v>12</v>
      </c>
      <c r="I226">
        <v>15</v>
      </c>
      <c r="J226" s="47">
        <v>18</v>
      </c>
    </row>
    <row r="227" spans="1:10" ht="12.75" hidden="1">
      <c r="A227" s="45">
        <v>154</v>
      </c>
      <c r="B227" s="46"/>
      <c r="C227" s="46"/>
      <c r="D227" s="1">
        <v>136</v>
      </c>
      <c r="E227" s="1">
        <v>1</v>
      </c>
      <c r="F227">
        <v>3</v>
      </c>
      <c r="G227">
        <v>7</v>
      </c>
      <c r="H227">
        <v>12</v>
      </c>
      <c r="I227">
        <v>15</v>
      </c>
      <c r="J227" s="47">
        <v>18</v>
      </c>
    </row>
    <row r="228" spans="1:10" ht="12.75" hidden="1">
      <c r="A228" s="45">
        <v>155</v>
      </c>
      <c r="B228" s="46"/>
      <c r="C228" s="46"/>
      <c r="D228" s="1">
        <v>137</v>
      </c>
      <c r="E228" s="1">
        <v>1</v>
      </c>
      <c r="F228">
        <v>3</v>
      </c>
      <c r="G228">
        <v>7</v>
      </c>
      <c r="H228">
        <v>12</v>
      </c>
      <c r="I228">
        <v>15</v>
      </c>
      <c r="J228" s="47">
        <v>18</v>
      </c>
    </row>
    <row r="229" spans="1:10" ht="12.75" hidden="1">
      <c r="A229" s="45">
        <v>156</v>
      </c>
      <c r="B229" s="46"/>
      <c r="C229" s="46"/>
      <c r="D229" s="1">
        <v>138</v>
      </c>
      <c r="E229" s="1">
        <v>1</v>
      </c>
      <c r="F229">
        <v>3</v>
      </c>
      <c r="G229">
        <v>7</v>
      </c>
      <c r="H229">
        <v>12</v>
      </c>
      <c r="I229">
        <v>15</v>
      </c>
      <c r="J229" s="47">
        <v>17</v>
      </c>
    </row>
    <row r="230" spans="1:10" ht="12.75" hidden="1">
      <c r="A230" s="45">
        <v>157</v>
      </c>
      <c r="B230" s="46"/>
      <c r="C230" s="46"/>
      <c r="D230" s="1">
        <v>139</v>
      </c>
      <c r="E230" s="1">
        <v>1</v>
      </c>
      <c r="F230">
        <v>3</v>
      </c>
      <c r="G230">
        <v>7</v>
      </c>
      <c r="H230">
        <v>12</v>
      </c>
      <c r="I230">
        <v>15</v>
      </c>
      <c r="J230" s="47">
        <v>17</v>
      </c>
    </row>
    <row r="231" spans="1:10" ht="12.75" hidden="1">
      <c r="A231" s="45">
        <v>158</v>
      </c>
      <c r="B231" s="46"/>
      <c r="C231" s="46"/>
      <c r="D231" s="1">
        <v>140</v>
      </c>
      <c r="E231" s="1">
        <v>1</v>
      </c>
      <c r="F231">
        <v>3</v>
      </c>
      <c r="G231">
        <v>7</v>
      </c>
      <c r="H231">
        <v>12</v>
      </c>
      <c r="I231">
        <v>15</v>
      </c>
      <c r="J231" s="47">
        <v>17</v>
      </c>
    </row>
    <row r="232" spans="1:10" ht="12.75" hidden="1">
      <c r="A232" s="45">
        <v>159</v>
      </c>
      <c r="B232" s="46"/>
      <c r="C232" s="46"/>
      <c r="D232" s="1">
        <v>141</v>
      </c>
      <c r="E232" s="1">
        <v>1</v>
      </c>
      <c r="F232">
        <v>3</v>
      </c>
      <c r="G232">
        <v>7</v>
      </c>
      <c r="H232">
        <v>12</v>
      </c>
      <c r="I232">
        <v>15</v>
      </c>
      <c r="J232" s="47">
        <v>17</v>
      </c>
    </row>
    <row r="233" spans="1:10" ht="12.75" hidden="1">
      <c r="A233" s="45">
        <v>160</v>
      </c>
      <c r="B233" s="46"/>
      <c r="C233" s="46"/>
      <c r="D233" s="1">
        <v>142</v>
      </c>
      <c r="E233" s="1">
        <v>1</v>
      </c>
      <c r="F233">
        <v>3</v>
      </c>
      <c r="G233">
        <v>7</v>
      </c>
      <c r="H233">
        <v>12</v>
      </c>
      <c r="I233">
        <v>15</v>
      </c>
      <c r="J233" s="47">
        <v>17</v>
      </c>
    </row>
    <row r="234" spans="1:10" ht="12.75" hidden="1">
      <c r="A234" s="45">
        <v>161</v>
      </c>
      <c r="B234" s="46"/>
      <c r="C234" s="46"/>
      <c r="D234" s="1">
        <v>143</v>
      </c>
      <c r="E234" s="1">
        <v>1</v>
      </c>
      <c r="F234">
        <v>3</v>
      </c>
      <c r="G234">
        <v>6</v>
      </c>
      <c r="H234">
        <v>11</v>
      </c>
      <c r="I234">
        <v>15</v>
      </c>
      <c r="J234" s="47">
        <v>17</v>
      </c>
    </row>
    <row r="235" spans="1:10" ht="12.75" hidden="1">
      <c r="A235" s="45">
        <v>162</v>
      </c>
      <c r="B235" s="46"/>
      <c r="C235" s="46"/>
      <c r="D235" s="1">
        <v>144</v>
      </c>
      <c r="E235" s="1">
        <v>1</v>
      </c>
      <c r="F235">
        <v>3</v>
      </c>
      <c r="G235">
        <v>6</v>
      </c>
      <c r="H235">
        <v>11</v>
      </c>
      <c r="I235">
        <v>15</v>
      </c>
      <c r="J235" s="47">
        <v>17</v>
      </c>
    </row>
    <row r="236" spans="1:10" ht="12.75" hidden="1">
      <c r="A236" s="45">
        <v>163</v>
      </c>
      <c r="B236" s="46"/>
      <c r="C236" s="46"/>
      <c r="D236" s="1">
        <v>145</v>
      </c>
      <c r="E236" s="1">
        <v>1</v>
      </c>
      <c r="F236">
        <v>3</v>
      </c>
      <c r="G236">
        <v>6</v>
      </c>
      <c r="H236">
        <v>11</v>
      </c>
      <c r="I236">
        <v>15</v>
      </c>
      <c r="J236" s="47">
        <v>17</v>
      </c>
    </row>
    <row r="237" spans="1:10" ht="12.75" hidden="1">
      <c r="A237" s="45">
        <v>164</v>
      </c>
      <c r="B237" s="46"/>
      <c r="C237" s="46"/>
      <c r="D237" s="1">
        <v>146</v>
      </c>
      <c r="E237" s="1">
        <v>1</v>
      </c>
      <c r="F237">
        <v>3</v>
      </c>
      <c r="G237">
        <v>6</v>
      </c>
      <c r="H237">
        <v>11</v>
      </c>
      <c r="I237">
        <v>15</v>
      </c>
      <c r="J237" s="47">
        <v>17</v>
      </c>
    </row>
    <row r="238" spans="1:10" ht="12.75" hidden="1">
      <c r="A238" s="45">
        <v>165</v>
      </c>
      <c r="B238" s="46"/>
      <c r="C238" s="46"/>
      <c r="D238" s="1">
        <v>147</v>
      </c>
      <c r="E238" s="1">
        <v>1</v>
      </c>
      <c r="F238">
        <v>3</v>
      </c>
      <c r="G238">
        <v>6</v>
      </c>
      <c r="H238">
        <v>11</v>
      </c>
      <c r="I238">
        <v>15</v>
      </c>
      <c r="J238" s="47">
        <v>17</v>
      </c>
    </row>
    <row r="239" spans="1:10" ht="12.75" hidden="1">
      <c r="A239" s="45">
        <v>166</v>
      </c>
      <c r="B239" s="46"/>
      <c r="C239" s="46"/>
      <c r="D239" s="1">
        <v>148</v>
      </c>
      <c r="E239" s="1">
        <v>1</v>
      </c>
      <c r="F239">
        <v>3</v>
      </c>
      <c r="G239">
        <v>6</v>
      </c>
      <c r="H239">
        <v>11</v>
      </c>
      <c r="I239">
        <v>15</v>
      </c>
      <c r="J239" s="47">
        <v>17</v>
      </c>
    </row>
    <row r="240" spans="1:10" ht="12.75" hidden="1">
      <c r="A240" s="45">
        <v>167</v>
      </c>
      <c r="B240" s="46"/>
      <c r="C240" s="46"/>
      <c r="D240" s="1">
        <v>149</v>
      </c>
      <c r="E240" s="1">
        <v>1</v>
      </c>
      <c r="F240">
        <v>3</v>
      </c>
      <c r="G240">
        <v>6</v>
      </c>
      <c r="H240">
        <v>11</v>
      </c>
      <c r="I240">
        <v>15</v>
      </c>
      <c r="J240" s="47">
        <v>17</v>
      </c>
    </row>
    <row r="241" spans="1:10" ht="12.75" hidden="1">
      <c r="A241" s="45">
        <v>168</v>
      </c>
      <c r="B241" s="46"/>
      <c r="C241" s="46"/>
      <c r="D241" s="1">
        <v>150</v>
      </c>
      <c r="E241" s="1">
        <v>1</v>
      </c>
      <c r="F241">
        <v>3</v>
      </c>
      <c r="G241">
        <v>6</v>
      </c>
      <c r="H241">
        <v>11</v>
      </c>
      <c r="I241">
        <v>15</v>
      </c>
      <c r="J241" s="47">
        <v>17</v>
      </c>
    </row>
    <row r="242" spans="1:10" ht="12.75" hidden="1">
      <c r="A242" s="45">
        <v>169</v>
      </c>
      <c r="B242" s="46"/>
      <c r="C242" s="46"/>
      <c r="D242" s="1">
        <v>151</v>
      </c>
      <c r="E242" s="1">
        <v>1</v>
      </c>
      <c r="F242">
        <v>3</v>
      </c>
      <c r="G242">
        <v>6</v>
      </c>
      <c r="H242">
        <v>11</v>
      </c>
      <c r="I242">
        <v>14</v>
      </c>
      <c r="J242" s="47">
        <v>17</v>
      </c>
    </row>
    <row r="243" spans="1:10" ht="12.75" hidden="1">
      <c r="A243" s="45">
        <v>170</v>
      </c>
      <c r="B243" s="46"/>
      <c r="C243" s="46"/>
      <c r="D243" s="1">
        <v>152</v>
      </c>
      <c r="E243" s="1">
        <v>1</v>
      </c>
      <c r="F243">
        <v>3</v>
      </c>
      <c r="G243">
        <v>6</v>
      </c>
      <c r="H243">
        <v>11</v>
      </c>
      <c r="I243">
        <v>14</v>
      </c>
      <c r="J243" s="47">
        <v>17</v>
      </c>
    </row>
    <row r="244" spans="1:10" ht="12.75" hidden="1">
      <c r="A244" s="45">
        <v>171</v>
      </c>
      <c r="B244" s="46"/>
      <c r="C244" s="46"/>
      <c r="D244" s="1">
        <v>153</v>
      </c>
      <c r="E244" s="1">
        <v>1</v>
      </c>
      <c r="F244">
        <v>3</v>
      </c>
      <c r="G244">
        <v>6</v>
      </c>
      <c r="H244">
        <v>11</v>
      </c>
      <c r="I244">
        <v>14</v>
      </c>
      <c r="J244" s="47">
        <v>17</v>
      </c>
    </row>
    <row r="245" spans="1:10" ht="12.75" hidden="1">
      <c r="A245" s="45">
        <v>172</v>
      </c>
      <c r="B245" s="46"/>
      <c r="C245" s="46"/>
      <c r="D245" s="1">
        <v>154</v>
      </c>
      <c r="E245" s="1">
        <v>1</v>
      </c>
      <c r="F245">
        <v>3</v>
      </c>
      <c r="G245">
        <v>6</v>
      </c>
      <c r="H245">
        <v>11</v>
      </c>
      <c r="I245">
        <v>14</v>
      </c>
      <c r="J245" s="47">
        <v>16</v>
      </c>
    </row>
    <row r="246" spans="1:10" ht="12.75" hidden="1">
      <c r="A246" s="45">
        <v>173</v>
      </c>
      <c r="B246" s="46"/>
      <c r="C246" s="46"/>
      <c r="D246" s="1">
        <v>155</v>
      </c>
      <c r="E246" s="1">
        <v>1</v>
      </c>
      <c r="F246">
        <v>3</v>
      </c>
      <c r="G246">
        <v>6</v>
      </c>
      <c r="H246">
        <v>11</v>
      </c>
      <c r="I246">
        <v>14</v>
      </c>
      <c r="J246" s="47">
        <v>16</v>
      </c>
    </row>
    <row r="247" spans="1:10" ht="12.75" hidden="1">
      <c r="A247" s="45">
        <v>174</v>
      </c>
      <c r="B247" s="46"/>
      <c r="C247" s="46"/>
      <c r="D247" s="1">
        <v>156</v>
      </c>
      <c r="E247" s="1">
        <v>1</v>
      </c>
      <c r="F247">
        <v>3</v>
      </c>
      <c r="G247">
        <v>6</v>
      </c>
      <c r="H247">
        <v>11</v>
      </c>
      <c r="I247">
        <v>14</v>
      </c>
      <c r="J247" s="47">
        <v>16</v>
      </c>
    </row>
    <row r="248" spans="1:10" ht="12.75" hidden="1">
      <c r="A248" s="45">
        <v>175</v>
      </c>
      <c r="B248" s="46"/>
      <c r="C248" s="46"/>
      <c r="D248" s="1">
        <v>157</v>
      </c>
      <c r="E248" s="1">
        <v>1</v>
      </c>
      <c r="F248">
        <v>3</v>
      </c>
      <c r="G248">
        <v>6</v>
      </c>
      <c r="H248">
        <v>11</v>
      </c>
      <c r="I248">
        <v>14</v>
      </c>
      <c r="J248" s="47">
        <v>16</v>
      </c>
    </row>
    <row r="249" spans="1:10" ht="12.75" hidden="1">
      <c r="A249" s="45">
        <v>176</v>
      </c>
      <c r="B249" s="46"/>
      <c r="C249" s="46"/>
      <c r="D249" s="1">
        <v>158</v>
      </c>
      <c r="E249" s="1">
        <v>1</v>
      </c>
      <c r="F249">
        <v>3</v>
      </c>
      <c r="G249">
        <v>6</v>
      </c>
      <c r="H249">
        <v>11</v>
      </c>
      <c r="I249">
        <v>14</v>
      </c>
      <c r="J249" s="47">
        <v>16</v>
      </c>
    </row>
    <row r="250" spans="1:10" ht="12.75" hidden="1">
      <c r="A250" s="45">
        <v>177</v>
      </c>
      <c r="B250" s="46"/>
      <c r="C250" s="46"/>
      <c r="D250" s="1">
        <v>159</v>
      </c>
      <c r="E250" s="1">
        <v>1</v>
      </c>
      <c r="F250">
        <v>3</v>
      </c>
      <c r="G250">
        <v>6</v>
      </c>
      <c r="H250">
        <v>11</v>
      </c>
      <c r="I250">
        <v>14</v>
      </c>
      <c r="J250" s="47">
        <v>16</v>
      </c>
    </row>
    <row r="251" spans="1:10" ht="12.75" hidden="1">
      <c r="A251" s="45">
        <v>178</v>
      </c>
      <c r="B251" s="46"/>
      <c r="C251" s="46"/>
      <c r="D251" s="1">
        <v>160</v>
      </c>
      <c r="E251" s="1">
        <v>1</v>
      </c>
      <c r="F251">
        <v>3</v>
      </c>
      <c r="G251">
        <v>6</v>
      </c>
      <c r="H251">
        <v>11</v>
      </c>
      <c r="I251">
        <v>14</v>
      </c>
      <c r="J251" s="47">
        <v>16</v>
      </c>
    </row>
    <row r="252" spans="1:10" ht="12.75" hidden="1">
      <c r="A252" s="45">
        <v>179</v>
      </c>
      <c r="B252" s="46"/>
      <c r="C252" s="46"/>
      <c r="D252" s="1">
        <v>161</v>
      </c>
      <c r="E252" s="1">
        <v>1</v>
      </c>
      <c r="F252">
        <v>3</v>
      </c>
      <c r="G252">
        <v>6</v>
      </c>
      <c r="H252">
        <v>11</v>
      </c>
      <c r="I252">
        <v>14</v>
      </c>
      <c r="J252" s="47">
        <v>16</v>
      </c>
    </row>
    <row r="253" spans="1:10" ht="12.75" hidden="1">
      <c r="A253" s="45">
        <v>180</v>
      </c>
      <c r="B253" s="46"/>
      <c r="C253" s="46"/>
      <c r="D253" s="1">
        <v>162</v>
      </c>
      <c r="E253" s="1">
        <v>1</v>
      </c>
      <c r="F253">
        <v>3</v>
      </c>
      <c r="G253">
        <v>6</v>
      </c>
      <c r="H253">
        <v>11</v>
      </c>
      <c r="I253">
        <v>14</v>
      </c>
      <c r="J253" s="47">
        <v>16</v>
      </c>
    </row>
    <row r="254" spans="1:10" ht="12.75" hidden="1">
      <c r="A254" s="45">
        <v>181</v>
      </c>
      <c r="B254" s="46"/>
      <c r="C254" s="46"/>
      <c r="D254" s="1">
        <v>163</v>
      </c>
      <c r="E254" s="1">
        <v>1</v>
      </c>
      <c r="F254">
        <v>3</v>
      </c>
      <c r="G254">
        <v>6</v>
      </c>
      <c r="H254">
        <v>11</v>
      </c>
      <c r="I254">
        <v>14</v>
      </c>
      <c r="J254" s="47">
        <v>16</v>
      </c>
    </row>
    <row r="255" spans="1:10" ht="12.75" hidden="1">
      <c r="A255" s="45">
        <v>182</v>
      </c>
      <c r="B255" s="46"/>
      <c r="C255" s="46"/>
      <c r="D255" s="1">
        <v>164</v>
      </c>
      <c r="E255" s="1">
        <v>1</v>
      </c>
      <c r="F255">
        <v>3</v>
      </c>
      <c r="G255">
        <v>6</v>
      </c>
      <c r="H255">
        <v>11</v>
      </c>
      <c r="I255">
        <v>14</v>
      </c>
      <c r="J255" s="47">
        <v>16</v>
      </c>
    </row>
    <row r="256" spans="1:10" ht="12.75" hidden="1">
      <c r="A256" s="45">
        <v>183</v>
      </c>
      <c r="B256" s="46"/>
      <c r="C256" s="46"/>
      <c r="D256" s="1">
        <v>165</v>
      </c>
      <c r="E256" s="1">
        <v>1</v>
      </c>
      <c r="F256">
        <v>3</v>
      </c>
      <c r="G256">
        <v>6</v>
      </c>
      <c r="H256">
        <v>11</v>
      </c>
      <c r="I256">
        <v>14</v>
      </c>
      <c r="J256" s="47">
        <v>16</v>
      </c>
    </row>
    <row r="257" spans="1:10" ht="12.75" hidden="1">
      <c r="A257" s="45">
        <v>184</v>
      </c>
      <c r="B257" s="46"/>
      <c r="C257" s="46"/>
      <c r="D257" s="1">
        <v>166</v>
      </c>
      <c r="E257" s="1">
        <v>1</v>
      </c>
      <c r="F257">
        <v>3</v>
      </c>
      <c r="G257">
        <v>6</v>
      </c>
      <c r="H257">
        <v>11</v>
      </c>
      <c r="I257">
        <v>14</v>
      </c>
      <c r="J257" s="47">
        <v>16</v>
      </c>
    </row>
    <row r="258" spans="1:10" ht="12.75" hidden="1">
      <c r="A258" s="45">
        <v>185</v>
      </c>
      <c r="B258" s="46"/>
      <c r="C258" s="46"/>
      <c r="D258" s="1">
        <v>167</v>
      </c>
      <c r="E258" s="1">
        <v>1</v>
      </c>
      <c r="F258">
        <v>2</v>
      </c>
      <c r="G258">
        <v>5</v>
      </c>
      <c r="H258">
        <v>10</v>
      </c>
      <c r="I258">
        <v>13</v>
      </c>
      <c r="J258" s="47">
        <v>16</v>
      </c>
    </row>
    <row r="259" spans="1:10" ht="12.75" hidden="1">
      <c r="A259" s="45">
        <v>186</v>
      </c>
      <c r="B259" s="46"/>
      <c r="C259" s="46"/>
      <c r="D259" s="1">
        <v>168</v>
      </c>
      <c r="E259" s="1">
        <v>1</v>
      </c>
      <c r="F259">
        <v>2</v>
      </c>
      <c r="G259">
        <v>5</v>
      </c>
      <c r="H259">
        <v>10</v>
      </c>
      <c r="I259">
        <v>13</v>
      </c>
      <c r="J259" s="47">
        <v>16</v>
      </c>
    </row>
    <row r="260" spans="1:10" ht="12.75" hidden="1">
      <c r="A260" s="45">
        <v>187</v>
      </c>
      <c r="B260" s="46"/>
      <c r="C260" s="46"/>
      <c r="D260" s="1">
        <v>169</v>
      </c>
      <c r="E260" s="1">
        <v>1</v>
      </c>
      <c r="F260">
        <v>2</v>
      </c>
      <c r="G260">
        <v>5</v>
      </c>
      <c r="H260">
        <v>10</v>
      </c>
      <c r="I260">
        <v>13</v>
      </c>
      <c r="J260" s="47">
        <v>16</v>
      </c>
    </row>
    <row r="261" spans="1:10" ht="12.75" hidden="1">
      <c r="A261" s="45">
        <v>188</v>
      </c>
      <c r="B261" s="46"/>
      <c r="C261" s="46"/>
      <c r="D261" s="1">
        <v>170</v>
      </c>
      <c r="E261" s="1">
        <v>1</v>
      </c>
      <c r="F261">
        <v>2</v>
      </c>
      <c r="G261">
        <v>5</v>
      </c>
      <c r="H261">
        <v>10</v>
      </c>
      <c r="I261">
        <v>13</v>
      </c>
      <c r="J261" s="47">
        <v>16</v>
      </c>
    </row>
    <row r="262" spans="1:10" ht="12.75" hidden="1">
      <c r="A262" s="45">
        <v>189</v>
      </c>
      <c r="B262" s="46"/>
      <c r="C262" s="46"/>
      <c r="D262" s="1">
        <v>171</v>
      </c>
      <c r="E262" s="1">
        <v>1</v>
      </c>
      <c r="F262">
        <v>2</v>
      </c>
      <c r="G262">
        <v>5</v>
      </c>
      <c r="H262">
        <v>10</v>
      </c>
      <c r="I262">
        <v>13</v>
      </c>
      <c r="J262" s="47">
        <v>16</v>
      </c>
    </row>
    <row r="263" spans="1:10" ht="12.75" hidden="1">
      <c r="A263" s="45">
        <v>190</v>
      </c>
      <c r="B263" s="46"/>
      <c r="C263" s="46"/>
      <c r="D263" s="1">
        <v>172</v>
      </c>
      <c r="E263" s="1">
        <v>1</v>
      </c>
      <c r="F263">
        <v>2</v>
      </c>
      <c r="G263">
        <v>5</v>
      </c>
      <c r="H263">
        <v>10</v>
      </c>
      <c r="I263">
        <v>13</v>
      </c>
      <c r="J263" s="47">
        <v>16</v>
      </c>
    </row>
    <row r="264" spans="1:10" ht="12.75" hidden="1">
      <c r="A264" s="45">
        <v>191</v>
      </c>
      <c r="B264" s="46"/>
      <c r="C264" s="46"/>
      <c r="D264" s="1">
        <v>173</v>
      </c>
      <c r="E264" s="1">
        <v>1</v>
      </c>
      <c r="F264">
        <v>2</v>
      </c>
      <c r="G264">
        <v>5</v>
      </c>
      <c r="H264">
        <v>10</v>
      </c>
      <c r="I264">
        <v>13</v>
      </c>
      <c r="J264" s="47">
        <v>16</v>
      </c>
    </row>
    <row r="265" spans="1:10" ht="12.75" hidden="1">
      <c r="A265" s="45">
        <v>192</v>
      </c>
      <c r="B265" s="46"/>
      <c r="C265" s="46"/>
      <c r="D265" s="1">
        <v>174</v>
      </c>
      <c r="E265" s="1">
        <v>1</v>
      </c>
      <c r="F265">
        <v>2</v>
      </c>
      <c r="G265">
        <v>5</v>
      </c>
      <c r="H265">
        <v>10</v>
      </c>
      <c r="I265">
        <v>13</v>
      </c>
      <c r="J265" s="47">
        <v>15</v>
      </c>
    </row>
    <row r="266" spans="1:10" ht="12.75" hidden="1">
      <c r="A266" s="45">
        <v>193</v>
      </c>
      <c r="B266" s="46"/>
      <c r="C266" s="46"/>
      <c r="D266" s="1">
        <v>175</v>
      </c>
      <c r="E266" s="1">
        <v>1</v>
      </c>
      <c r="F266">
        <v>2</v>
      </c>
      <c r="G266">
        <v>5</v>
      </c>
      <c r="H266">
        <v>10</v>
      </c>
      <c r="I266">
        <v>13</v>
      </c>
      <c r="J266" s="47">
        <v>15</v>
      </c>
    </row>
    <row r="267" spans="1:10" ht="12.75" hidden="1">
      <c r="A267" s="45">
        <v>194</v>
      </c>
      <c r="B267" s="46"/>
      <c r="C267" s="46"/>
      <c r="D267" s="1">
        <v>176</v>
      </c>
      <c r="E267" s="1">
        <v>1</v>
      </c>
      <c r="F267">
        <v>2</v>
      </c>
      <c r="G267">
        <v>5</v>
      </c>
      <c r="H267">
        <v>10</v>
      </c>
      <c r="I267">
        <v>13</v>
      </c>
      <c r="J267" s="47">
        <v>15</v>
      </c>
    </row>
    <row r="268" spans="1:10" ht="12.75" hidden="1">
      <c r="A268" s="45">
        <v>195</v>
      </c>
      <c r="B268" s="46"/>
      <c r="C268" s="46"/>
      <c r="D268" s="1">
        <v>177</v>
      </c>
      <c r="E268" s="1">
        <v>1</v>
      </c>
      <c r="F268">
        <v>2</v>
      </c>
      <c r="G268">
        <v>5</v>
      </c>
      <c r="H268">
        <v>10</v>
      </c>
      <c r="I268">
        <v>13</v>
      </c>
      <c r="J268" s="47">
        <v>15</v>
      </c>
    </row>
    <row r="269" spans="1:10" ht="12.75" hidden="1">
      <c r="A269" s="45">
        <v>196</v>
      </c>
      <c r="B269" s="46"/>
      <c r="C269" s="46"/>
      <c r="D269" s="1">
        <v>178</v>
      </c>
      <c r="E269" s="1">
        <v>1</v>
      </c>
      <c r="F269">
        <v>2</v>
      </c>
      <c r="G269">
        <v>5</v>
      </c>
      <c r="H269">
        <v>10</v>
      </c>
      <c r="I269">
        <v>13</v>
      </c>
      <c r="J269" s="47">
        <v>15</v>
      </c>
    </row>
    <row r="270" spans="1:10" ht="12.75" hidden="1">
      <c r="A270" s="45">
        <v>197</v>
      </c>
      <c r="B270" s="46"/>
      <c r="C270" s="46"/>
      <c r="D270" s="1">
        <v>179</v>
      </c>
      <c r="E270" s="1">
        <v>1</v>
      </c>
      <c r="F270">
        <v>2</v>
      </c>
      <c r="G270">
        <v>5</v>
      </c>
      <c r="H270">
        <v>10</v>
      </c>
      <c r="I270">
        <v>13</v>
      </c>
      <c r="J270" s="47">
        <v>15</v>
      </c>
    </row>
    <row r="271" spans="1:10" ht="12.75" hidden="1">
      <c r="A271" s="45">
        <v>198</v>
      </c>
      <c r="B271" s="46"/>
      <c r="C271" s="46"/>
      <c r="D271" s="1">
        <v>180</v>
      </c>
      <c r="E271" s="1">
        <v>1</v>
      </c>
      <c r="F271">
        <v>2</v>
      </c>
      <c r="G271">
        <v>5</v>
      </c>
      <c r="H271">
        <v>10</v>
      </c>
      <c r="I271">
        <v>13</v>
      </c>
      <c r="J271" s="47">
        <v>15</v>
      </c>
    </row>
    <row r="272" spans="1:10" ht="12.75" hidden="1">
      <c r="A272" s="45">
        <v>199</v>
      </c>
      <c r="B272" s="46"/>
      <c r="C272" s="46"/>
      <c r="D272" s="1">
        <v>181</v>
      </c>
      <c r="E272" s="1">
        <v>1</v>
      </c>
      <c r="F272">
        <v>2</v>
      </c>
      <c r="G272">
        <v>5</v>
      </c>
      <c r="H272">
        <v>10</v>
      </c>
      <c r="I272">
        <v>13</v>
      </c>
      <c r="J272" s="47">
        <v>15</v>
      </c>
    </row>
    <row r="273" spans="1:10" ht="12.75" hidden="1">
      <c r="A273" s="45">
        <v>200</v>
      </c>
      <c r="B273" s="46"/>
      <c r="C273" s="46"/>
      <c r="D273" s="1">
        <v>182</v>
      </c>
      <c r="E273" s="1">
        <v>1</v>
      </c>
      <c r="F273">
        <v>2</v>
      </c>
      <c r="G273">
        <v>5</v>
      </c>
      <c r="H273">
        <v>10</v>
      </c>
      <c r="I273">
        <v>13</v>
      </c>
      <c r="J273" s="47">
        <v>15</v>
      </c>
    </row>
    <row r="274" spans="1:10" ht="12.75" hidden="1">
      <c r="A274" s="45">
        <v>201</v>
      </c>
      <c r="B274" s="46"/>
      <c r="C274" s="46"/>
      <c r="D274" s="1">
        <v>183</v>
      </c>
      <c r="E274" s="1">
        <v>1</v>
      </c>
      <c r="F274">
        <v>2</v>
      </c>
      <c r="G274">
        <v>5</v>
      </c>
      <c r="H274">
        <v>10</v>
      </c>
      <c r="I274">
        <v>13</v>
      </c>
      <c r="J274" s="47">
        <v>15</v>
      </c>
    </row>
    <row r="275" spans="1:10" ht="12.75" hidden="1">
      <c r="A275" s="45">
        <v>202</v>
      </c>
      <c r="B275" s="46"/>
      <c r="C275" s="46"/>
      <c r="D275" s="1">
        <v>184</v>
      </c>
      <c r="E275" s="1">
        <v>1</v>
      </c>
      <c r="F275">
        <v>2</v>
      </c>
      <c r="G275">
        <v>5</v>
      </c>
      <c r="H275">
        <v>10</v>
      </c>
      <c r="I275">
        <v>13</v>
      </c>
      <c r="J275" s="47">
        <v>15</v>
      </c>
    </row>
    <row r="276" spans="1:10" ht="12.75" hidden="1">
      <c r="A276" s="45">
        <v>203</v>
      </c>
      <c r="B276" s="46"/>
      <c r="C276" s="46"/>
      <c r="D276" s="1">
        <v>185</v>
      </c>
      <c r="E276" s="1">
        <v>1</v>
      </c>
      <c r="F276">
        <v>2</v>
      </c>
      <c r="G276">
        <v>5</v>
      </c>
      <c r="H276">
        <v>10</v>
      </c>
      <c r="I276">
        <v>13</v>
      </c>
      <c r="J276" s="47">
        <v>15</v>
      </c>
    </row>
    <row r="277" spans="1:10" ht="12.75" hidden="1">
      <c r="A277" s="45">
        <v>204</v>
      </c>
      <c r="B277" s="46"/>
      <c r="C277" s="46"/>
      <c r="D277" s="1">
        <v>186</v>
      </c>
      <c r="E277" s="1">
        <v>1</v>
      </c>
      <c r="F277">
        <v>2</v>
      </c>
      <c r="G277">
        <v>5</v>
      </c>
      <c r="H277">
        <v>10</v>
      </c>
      <c r="I277">
        <v>13</v>
      </c>
      <c r="J277" s="47">
        <v>15</v>
      </c>
    </row>
    <row r="278" spans="1:10" ht="12.75" hidden="1">
      <c r="A278" s="45">
        <v>205</v>
      </c>
      <c r="B278" s="46"/>
      <c r="C278" s="46"/>
      <c r="D278" s="1">
        <v>187</v>
      </c>
      <c r="E278" s="1">
        <v>1</v>
      </c>
      <c r="F278">
        <v>2</v>
      </c>
      <c r="G278">
        <v>5</v>
      </c>
      <c r="H278">
        <v>10</v>
      </c>
      <c r="I278">
        <v>13</v>
      </c>
      <c r="J278" s="47">
        <v>15</v>
      </c>
    </row>
    <row r="279" spans="1:10" ht="12.75" hidden="1">
      <c r="A279" s="45">
        <v>206</v>
      </c>
      <c r="B279" s="46"/>
      <c r="C279" s="46"/>
      <c r="D279" s="1">
        <v>188</v>
      </c>
      <c r="E279" s="1">
        <v>1</v>
      </c>
      <c r="F279">
        <v>2</v>
      </c>
      <c r="G279">
        <v>5</v>
      </c>
      <c r="H279">
        <v>10</v>
      </c>
      <c r="I279">
        <v>12</v>
      </c>
      <c r="J279" s="47">
        <v>15</v>
      </c>
    </row>
    <row r="280" spans="1:10" ht="12.75" hidden="1">
      <c r="A280" s="45">
        <v>207</v>
      </c>
      <c r="B280" s="46"/>
      <c r="C280" s="46"/>
      <c r="D280" s="1">
        <v>189</v>
      </c>
      <c r="E280" s="1">
        <v>1</v>
      </c>
      <c r="F280">
        <v>2</v>
      </c>
      <c r="G280">
        <v>5</v>
      </c>
      <c r="H280">
        <v>10</v>
      </c>
      <c r="I280">
        <v>12</v>
      </c>
      <c r="J280" s="47">
        <v>15</v>
      </c>
    </row>
    <row r="281" spans="1:10" ht="12.75" hidden="1">
      <c r="A281" s="45">
        <v>208</v>
      </c>
      <c r="B281" s="46"/>
      <c r="C281" s="46"/>
      <c r="D281" s="1">
        <v>190</v>
      </c>
      <c r="E281" s="1">
        <v>1</v>
      </c>
      <c r="F281">
        <v>2</v>
      </c>
      <c r="G281">
        <v>5</v>
      </c>
      <c r="H281">
        <v>10</v>
      </c>
      <c r="I281">
        <v>12</v>
      </c>
      <c r="J281" s="47">
        <v>15</v>
      </c>
    </row>
    <row r="282" spans="1:10" ht="12.75" hidden="1">
      <c r="A282" s="45">
        <v>209</v>
      </c>
      <c r="B282" s="46"/>
      <c r="C282" s="46"/>
      <c r="D282" s="1">
        <v>191</v>
      </c>
      <c r="E282" s="1">
        <v>1</v>
      </c>
      <c r="F282">
        <v>2</v>
      </c>
      <c r="G282">
        <v>5</v>
      </c>
      <c r="H282">
        <v>10</v>
      </c>
      <c r="I282">
        <v>12</v>
      </c>
      <c r="J282" s="47">
        <v>15</v>
      </c>
    </row>
    <row r="283" spans="1:10" ht="12.75" hidden="1">
      <c r="A283" s="45">
        <v>210</v>
      </c>
      <c r="B283" s="46"/>
      <c r="C283" s="46"/>
      <c r="D283" s="1">
        <v>192</v>
      </c>
      <c r="E283" s="1">
        <v>1</v>
      </c>
      <c r="F283">
        <v>2</v>
      </c>
      <c r="G283">
        <v>5</v>
      </c>
      <c r="H283">
        <v>10</v>
      </c>
      <c r="I283">
        <v>12</v>
      </c>
      <c r="J283" s="47">
        <v>15</v>
      </c>
    </row>
    <row r="284" spans="1:10" ht="12.75" hidden="1">
      <c r="A284" s="45">
        <v>211</v>
      </c>
      <c r="B284" s="46"/>
      <c r="C284" s="46"/>
      <c r="D284" s="1">
        <v>193</v>
      </c>
      <c r="E284" s="1">
        <v>1</v>
      </c>
      <c r="F284">
        <v>2</v>
      </c>
      <c r="G284">
        <v>5</v>
      </c>
      <c r="H284">
        <v>10</v>
      </c>
      <c r="I284">
        <v>12</v>
      </c>
      <c r="J284" s="47">
        <v>15</v>
      </c>
    </row>
    <row r="285" spans="1:10" ht="12.75" hidden="1">
      <c r="A285" s="45">
        <v>212</v>
      </c>
      <c r="B285" s="46"/>
      <c r="C285" s="46"/>
      <c r="D285" s="1">
        <v>194</v>
      </c>
      <c r="E285" s="1">
        <v>1</v>
      </c>
      <c r="F285">
        <v>2</v>
      </c>
      <c r="G285">
        <v>5</v>
      </c>
      <c r="H285">
        <v>10</v>
      </c>
      <c r="I285">
        <v>12</v>
      </c>
      <c r="J285" s="47">
        <v>15</v>
      </c>
    </row>
    <row r="286" spans="1:10" ht="12.75" hidden="1">
      <c r="A286" s="45">
        <v>213</v>
      </c>
      <c r="B286" s="46"/>
      <c r="C286" s="46"/>
      <c r="D286" s="1">
        <v>195</v>
      </c>
      <c r="E286" s="1">
        <v>1</v>
      </c>
      <c r="F286">
        <v>2</v>
      </c>
      <c r="G286">
        <v>5</v>
      </c>
      <c r="H286">
        <v>10</v>
      </c>
      <c r="I286">
        <v>12</v>
      </c>
      <c r="J286" s="47">
        <v>15</v>
      </c>
    </row>
    <row r="287" spans="1:10" ht="12.75" hidden="1">
      <c r="A287" s="45">
        <v>214</v>
      </c>
      <c r="B287" s="46"/>
      <c r="C287" s="46"/>
      <c r="D287" s="1">
        <v>196</v>
      </c>
      <c r="E287" s="1">
        <v>1</v>
      </c>
      <c r="F287">
        <v>2</v>
      </c>
      <c r="G287">
        <v>5</v>
      </c>
      <c r="H287">
        <v>10</v>
      </c>
      <c r="I287">
        <v>12</v>
      </c>
      <c r="J287" s="47">
        <v>15</v>
      </c>
    </row>
    <row r="288" spans="1:10" ht="12.75" hidden="1">
      <c r="A288" s="45">
        <v>215</v>
      </c>
      <c r="B288" s="46"/>
      <c r="C288" s="46"/>
      <c r="D288" s="1">
        <v>197</v>
      </c>
      <c r="E288" s="1">
        <v>1</v>
      </c>
      <c r="F288">
        <v>2</v>
      </c>
      <c r="G288">
        <v>5</v>
      </c>
      <c r="H288">
        <v>10</v>
      </c>
      <c r="I288">
        <v>12</v>
      </c>
      <c r="J288" s="47">
        <v>15</v>
      </c>
    </row>
    <row r="289" spans="1:10" ht="12.75" hidden="1">
      <c r="A289" s="45">
        <v>216</v>
      </c>
      <c r="B289" s="46"/>
      <c r="C289" s="46"/>
      <c r="D289" s="1">
        <v>198</v>
      </c>
      <c r="E289" s="1">
        <v>1</v>
      </c>
      <c r="F289">
        <v>2</v>
      </c>
      <c r="G289">
        <v>5</v>
      </c>
      <c r="H289">
        <v>10</v>
      </c>
      <c r="I289">
        <v>12</v>
      </c>
      <c r="J289" s="47">
        <v>15</v>
      </c>
    </row>
    <row r="290" spans="1:10" ht="12.75" hidden="1">
      <c r="A290" s="45">
        <v>217</v>
      </c>
      <c r="B290" s="46"/>
      <c r="C290" s="46"/>
      <c r="D290" s="1">
        <v>199</v>
      </c>
      <c r="E290" s="1">
        <v>1</v>
      </c>
      <c r="F290">
        <v>2</v>
      </c>
      <c r="G290">
        <v>5</v>
      </c>
      <c r="H290">
        <v>10</v>
      </c>
      <c r="I290">
        <v>12</v>
      </c>
      <c r="J290" s="47">
        <v>15</v>
      </c>
    </row>
    <row r="291" spans="1:10" ht="12.75" hidden="1">
      <c r="A291" s="45">
        <v>218</v>
      </c>
      <c r="B291" s="46"/>
      <c r="C291" s="46"/>
      <c r="D291" s="1">
        <v>200</v>
      </c>
      <c r="E291" s="1">
        <v>1</v>
      </c>
      <c r="F291">
        <v>2</v>
      </c>
      <c r="G291">
        <v>5</v>
      </c>
      <c r="H291">
        <v>10</v>
      </c>
      <c r="I291">
        <v>12</v>
      </c>
      <c r="J291" s="47">
        <v>15</v>
      </c>
    </row>
    <row r="292" spans="1:10" ht="12.75" hidden="1">
      <c r="A292" s="45">
        <v>219</v>
      </c>
      <c r="B292" s="46"/>
      <c r="C292" s="46"/>
      <c r="D292" s="1">
        <v>201</v>
      </c>
      <c r="E292" s="1">
        <v>1</v>
      </c>
      <c r="F292">
        <v>2</v>
      </c>
      <c r="G292">
        <v>4</v>
      </c>
      <c r="H292">
        <v>9</v>
      </c>
      <c r="I292">
        <v>12</v>
      </c>
      <c r="J292" s="47">
        <v>14</v>
      </c>
    </row>
    <row r="293" spans="1:10" ht="12.75" hidden="1">
      <c r="A293" s="45">
        <v>220</v>
      </c>
      <c r="B293" s="46"/>
      <c r="C293" s="46"/>
      <c r="D293" s="1">
        <v>202</v>
      </c>
      <c r="E293" s="1">
        <v>1</v>
      </c>
      <c r="F293">
        <v>2</v>
      </c>
      <c r="G293">
        <v>4</v>
      </c>
      <c r="H293">
        <v>9</v>
      </c>
      <c r="I293">
        <v>12</v>
      </c>
      <c r="J293" s="47">
        <v>14</v>
      </c>
    </row>
    <row r="294" spans="1:10" ht="12.75" hidden="1">
      <c r="A294" s="45">
        <v>221</v>
      </c>
      <c r="B294" s="46"/>
      <c r="C294" s="46"/>
      <c r="D294" s="1">
        <v>203</v>
      </c>
      <c r="E294" s="1">
        <v>1</v>
      </c>
      <c r="F294">
        <v>2</v>
      </c>
      <c r="G294">
        <v>4</v>
      </c>
      <c r="H294">
        <v>9</v>
      </c>
      <c r="I294">
        <v>12</v>
      </c>
      <c r="J294" s="47">
        <v>14</v>
      </c>
    </row>
    <row r="295" spans="1:10" ht="12.75" hidden="1">
      <c r="A295" s="45">
        <v>222</v>
      </c>
      <c r="B295" s="46"/>
      <c r="C295" s="46"/>
      <c r="D295" s="1">
        <v>204</v>
      </c>
      <c r="E295" s="1">
        <v>1</v>
      </c>
      <c r="F295">
        <v>2</v>
      </c>
      <c r="G295">
        <v>4</v>
      </c>
      <c r="H295">
        <v>9</v>
      </c>
      <c r="I295">
        <v>12</v>
      </c>
      <c r="J295" s="47">
        <v>14</v>
      </c>
    </row>
    <row r="296" spans="1:10" ht="12.75" hidden="1">
      <c r="A296" s="45">
        <v>223</v>
      </c>
      <c r="B296" s="46"/>
      <c r="C296" s="46"/>
      <c r="D296" s="1">
        <v>205</v>
      </c>
      <c r="E296" s="1">
        <v>1</v>
      </c>
      <c r="F296">
        <v>2</v>
      </c>
      <c r="G296">
        <v>4</v>
      </c>
      <c r="H296">
        <v>9</v>
      </c>
      <c r="I296">
        <v>12</v>
      </c>
      <c r="J296" s="47">
        <v>14</v>
      </c>
    </row>
    <row r="297" spans="1:10" ht="12.75" hidden="1">
      <c r="A297" s="45">
        <v>224</v>
      </c>
      <c r="B297" s="46"/>
      <c r="C297" s="46"/>
      <c r="D297" s="1">
        <v>206</v>
      </c>
      <c r="E297" s="1">
        <v>1</v>
      </c>
      <c r="F297">
        <v>2</v>
      </c>
      <c r="G297">
        <v>4</v>
      </c>
      <c r="H297">
        <v>9</v>
      </c>
      <c r="I297">
        <v>12</v>
      </c>
      <c r="J297" s="47">
        <v>14</v>
      </c>
    </row>
    <row r="298" spans="1:10" ht="12.75" hidden="1">
      <c r="A298" s="45">
        <v>225</v>
      </c>
      <c r="B298" s="46"/>
      <c r="C298" s="46"/>
      <c r="D298" s="1">
        <v>207</v>
      </c>
      <c r="E298" s="1">
        <v>1</v>
      </c>
      <c r="F298">
        <v>2</v>
      </c>
      <c r="G298">
        <v>4</v>
      </c>
      <c r="H298">
        <v>9</v>
      </c>
      <c r="I298">
        <v>12</v>
      </c>
      <c r="J298" s="47">
        <v>14</v>
      </c>
    </row>
    <row r="299" spans="1:10" ht="12.75" hidden="1">
      <c r="A299" s="45">
        <v>226</v>
      </c>
      <c r="B299" s="46"/>
      <c r="C299" s="46"/>
      <c r="D299" s="1">
        <v>208</v>
      </c>
      <c r="E299" s="1">
        <v>1</v>
      </c>
      <c r="F299">
        <v>2</v>
      </c>
      <c r="G299">
        <v>4</v>
      </c>
      <c r="H299">
        <v>9</v>
      </c>
      <c r="I299">
        <v>12</v>
      </c>
      <c r="J299" s="47">
        <v>14</v>
      </c>
    </row>
    <row r="300" spans="1:10" ht="12.75" hidden="1">
      <c r="A300" s="45">
        <v>227</v>
      </c>
      <c r="B300" s="46"/>
      <c r="C300" s="46"/>
      <c r="D300" s="1">
        <v>209</v>
      </c>
      <c r="E300" s="1">
        <v>1</v>
      </c>
      <c r="F300">
        <v>2</v>
      </c>
      <c r="G300">
        <v>4</v>
      </c>
      <c r="H300">
        <v>9</v>
      </c>
      <c r="I300">
        <v>12</v>
      </c>
      <c r="J300" s="47">
        <v>14</v>
      </c>
    </row>
    <row r="301" spans="1:10" ht="12.75" hidden="1">
      <c r="A301" s="45">
        <v>228</v>
      </c>
      <c r="B301" s="46"/>
      <c r="C301" s="46"/>
      <c r="D301" s="1">
        <v>210</v>
      </c>
      <c r="E301" s="1">
        <v>1</v>
      </c>
      <c r="F301">
        <v>2</v>
      </c>
      <c r="G301">
        <v>4</v>
      </c>
      <c r="H301">
        <v>9</v>
      </c>
      <c r="I301">
        <v>12</v>
      </c>
      <c r="J301" s="47">
        <v>14</v>
      </c>
    </row>
    <row r="302" spans="1:10" ht="12.75" hidden="1">
      <c r="A302" s="45">
        <v>229</v>
      </c>
      <c r="B302" s="46"/>
      <c r="C302" s="46"/>
      <c r="D302" s="1">
        <v>211</v>
      </c>
      <c r="E302" s="1">
        <v>1</v>
      </c>
      <c r="F302">
        <v>2</v>
      </c>
      <c r="G302">
        <v>4</v>
      </c>
      <c r="H302">
        <v>9</v>
      </c>
      <c r="I302">
        <v>12</v>
      </c>
      <c r="J302" s="47">
        <v>14</v>
      </c>
    </row>
    <row r="303" spans="1:10" ht="12.75" hidden="1">
      <c r="A303" s="45">
        <v>230</v>
      </c>
      <c r="B303" s="46"/>
      <c r="C303" s="46"/>
      <c r="D303" s="1">
        <v>212</v>
      </c>
      <c r="E303" s="1">
        <v>1</v>
      </c>
      <c r="F303">
        <v>2</v>
      </c>
      <c r="G303">
        <v>4</v>
      </c>
      <c r="H303">
        <v>9</v>
      </c>
      <c r="I303">
        <v>12</v>
      </c>
      <c r="J303" s="47">
        <v>14</v>
      </c>
    </row>
    <row r="304" spans="1:10" ht="12.75" hidden="1">
      <c r="A304" s="45">
        <v>231</v>
      </c>
      <c r="B304" s="46"/>
      <c r="C304" s="46"/>
      <c r="D304" s="1">
        <v>213</v>
      </c>
      <c r="E304" s="1">
        <v>1</v>
      </c>
      <c r="F304">
        <v>2</v>
      </c>
      <c r="G304">
        <v>4</v>
      </c>
      <c r="H304">
        <v>9</v>
      </c>
      <c r="I304">
        <v>12</v>
      </c>
      <c r="J304" s="47">
        <v>14</v>
      </c>
    </row>
    <row r="305" spans="1:10" ht="12.75" hidden="1">
      <c r="A305" s="45">
        <v>232</v>
      </c>
      <c r="B305" s="46"/>
      <c r="C305" s="46"/>
      <c r="D305" s="1">
        <v>214</v>
      </c>
      <c r="E305" s="1">
        <v>1</v>
      </c>
      <c r="F305">
        <v>2</v>
      </c>
      <c r="G305">
        <v>4</v>
      </c>
      <c r="H305">
        <v>9</v>
      </c>
      <c r="I305">
        <v>12</v>
      </c>
      <c r="J305" s="47">
        <v>14</v>
      </c>
    </row>
    <row r="306" spans="1:10" ht="12.75" hidden="1">
      <c r="A306" s="45">
        <v>233</v>
      </c>
      <c r="B306" s="46"/>
      <c r="C306" s="46"/>
      <c r="D306" s="1">
        <v>215</v>
      </c>
      <c r="E306" s="1">
        <v>1</v>
      </c>
      <c r="F306">
        <v>2</v>
      </c>
      <c r="G306">
        <v>4</v>
      </c>
      <c r="H306">
        <v>9</v>
      </c>
      <c r="I306">
        <v>11</v>
      </c>
      <c r="J306" s="47">
        <v>14</v>
      </c>
    </row>
    <row r="307" spans="1:10" ht="12.75" hidden="1">
      <c r="A307" s="45">
        <v>234</v>
      </c>
      <c r="B307" s="46"/>
      <c r="C307" s="46"/>
      <c r="D307" s="1">
        <v>216</v>
      </c>
      <c r="E307" s="1">
        <v>1</v>
      </c>
      <c r="F307">
        <v>2</v>
      </c>
      <c r="G307">
        <v>4</v>
      </c>
      <c r="H307">
        <v>9</v>
      </c>
      <c r="I307">
        <v>11</v>
      </c>
      <c r="J307" s="47">
        <v>14</v>
      </c>
    </row>
    <row r="308" spans="1:10" ht="12.75" hidden="1">
      <c r="A308" s="45">
        <v>235</v>
      </c>
      <c r="B308" s="46"/>
      <c r="C308" s="46"/>
      <c r="D308" s="1">
        <v>217</v>
      </c>
      <c r="E308" s="1">
        <v>1</v>
      </c>
      <c r="F308">
        <v>2</v>
      </c>
      <c r="G308">
        <v>4</v>
      </c>
      <c r="H308">
        <v>9</v>
      </c>
      <c r="I308">
        <v>11</v>
      </c>
      <c r="J308" s="47">
        <v>14</v>
      </c>
    </row>
    <row r="309" spans="1:10" ht="12.75" hidden="1">
      <c r="A309" s="45">
        <v>236</v>
      </c>
      <c r="B309" s="46"/>
      <c r="C309" s="46"/>
      <c r="D309" s="1">
        <v>218</v>
      </c>
      <c r="E309" s="1">
        <v>1</v>
      </c>
      <c r="F309">
        <v>2</v>
      </c>
      <c r="G309">
        <v>4</v>
      </c>
      <c r="H309">
        <v>9</v>
      </c>
      <c r="I309">
        <v>11</v>
      </c>
      <c r="J309" s="47">
        <v>14</v>
      </c>
    </row>
    <row r="310" spans="1:10" ht="12.75" hidden="1">
      <c r="A310" s="45">
        <v>237</v>
      </c>
      <c r="B310" s="46"/>
      <c r="C310" s="46"/>
      <c r="D310" s="1">
        <v>219</v>
      </c>
      <c r="E310" s="1">
        <v>1</v>
      </c>
      <c r="F310">
        <v>2</v>
      </c>
      <c r="G310">
        <v>4</v>
      </c>
      <c r="H310">
        <v>9</v>
      </c>
      <c r="I310">
        <v>11</v>
      </c>
      <c r="J310" s="47">
        <v>14</v>
      </c>
    </row>
    <row r="311" spans="1:10" ht="12.75" hidden="1">
      <c r="A311" s="45">
        <v>238</v>
      </c>
      <c r="B311" s="46"/>
      <c r="C311" s="46"/>
      <c r="D311" s="1">
        <v>220</v>
      </c>
      <c r="E311" s="1">
        <v>1</v>
      </c>
      <c r="F311">
        <v>2</v>
      </c>
      <c r="G311">
        <v>4</v>
      </c>
      <c r="H311">
        <v>9</v>
      </c>
      <c r="I311">
        <v>11</v>
      </c>
      <c r="J311" s="47">
        <v>14</v>
      </c>
    </row>
    <row r="312" spans="1:10" ht="12.75" hidden="1">
      <c r="A312" s="45">
        <v>239</v>
      </c>
      <c r="B312" s="46"/>
      <c r="C312" s="46"/>
      <c r="D312" s="1">
        <v>221</v>
      </c>
      <c r="E312" s="1">
        <v>1</v>
      </c>
      <c r="F312">
        <v>2</v>
      </c>
      <c r="G312">
        <v>4</v>
      </c>
      <c r="H312">
        <v>9</v>
      </c>
      <c r="I312">
        <v>11</v>
      </c>
      <c r="J312" s="47">
        <v>14</v>
      </c>
    </row>
    <row r="313" spans="1:10" ht="12.75" hidden="1">
      <c r="A313" s="45">
        <v>240</v>
      </c>
      <c r="B313" s="46"/>
      <c r="C313" s="46"/>
      <c r="D313" s="1">
        <v>222</v>
      </c>
      <c r="E313" s="1">
        <v>1</v>
      </c>
      <c r="F313">
        <v>2</v>
      </c>
      <c r="G313">
        <v>4</v>
      </c>
      <c r="H313">
        <v>9</v>
      </c>
      <c r="I313">
        <v>11</v>
      </c>
      <c r="J313" s="47">
        <v>14</v>
      </c>
    </row>
    <row r="314" spans="1:10" ht="12.75" hidden="1">
      <c r="A314" s="45">
        <v>241</v>
      </c>
      <c r="B314" s="46"/>
      <c r="C314" s="46"/>
      <c r="D314" s="1">
        <v>223</v>
      </c>
      <c r="E314" s="1">
        <v>1</v>
      </c>
      <c r="F314">
        <v>2</v>
      </c>
      <c r="G314">
        <v>4</v>
      </c>
      <c r="H314">
        <v>8</v>
      </c>
      <c r="I314">
        <v>11</v>
      </c>
      <c r="J314" s="47">
        <v>13</v>
      </c>
    </row>
    <row r="315" spans="1:10" ht="12.75" hidden="1">
      <c r="A315" s="45">
        <v>242</v>
      </c>
      <c r="B315" s="46"/>
      <c r="C315" s="46"/>
      <c r="D315" s="1">
        <v>224</v>
      </c>
      <c r="E315" s="1">
        <v>1</v>
      </c>
      <c r="F315">
        <v>2</v>
      </c>
      <c r="G315">
        <v>4</v>
      </c>
      <c r="H315">
        <v>8</v>
      </c>
      <c r="I315">
        <v>11</v>
      </c>
      <c r="J315" s="47">
        <v>13</v>
      </c>
    </row>
    <row r="316" spans="1:10" ht="12.75" hidden="1">
      <c r="A316" s="45">
        <v>243</v>
      </c>
      <c r="B316" s="46"/>
      <c r="C316" s="46"/>
      <c r="D316" s="1">
        <v>225</v>
      </c>
      <c r="E316" s="1">
        <v>1</v>
      </c>
      <c r="F316">
        <v>2</v>
      </c>
      <c r="G316">
        <v>4</v>
      </c>
      <c r="H316">
        <v>8</v>
      </c>
      <c r="I316">
        <v>11</v>
      </c>
      <c r="J316" s="47">
        <v>13</v>
      </c>
    </row>
    <row r="317" spans="1:10" ht="12.75" hidden="1">
      <c r="A317" s="45">
        <v>244</v>
      </c>
      <c r="B317" s="46"/>
      <c r="C317" s="46"/>
      <c r="D317" s="1">
        <v>226</v>
      </c>
      <c r="E317" s="1">
        <v>1</v>
      </c>
      <c r="F317">
        <v>2</v>
      </c>
      <c r="G317">
        <v>4</v>
      </c>
      <c r="H317">
        <v>8</v>
      </c>
      <c r="I317">
        <v>11</v>
      </c>
      <c r="J317" s="47">
        <v>13</v>
      </c>
    </row>
    <row r="318" spans="1:10" ht="12.75" hidden="1">
      <c r="A318" s="45">
        <v>245</v>
      </c>
      <c r="B318" s="46"/>
      <c r="C318" s="46"/>
      <c r="D318" s="1">
        <v>227</v>
      </c>
      <c r="E318" s="1">
        <v>1</v>
      </c>
      <c r="F318">
        <v>2</v>
      </c>
      <c r="G318">
        <v>4</v>
      </c>
      <c r="H318">
        <v>8</v>
      </c>
      <c r="I318">
        <v>11</v>
      </c>
      <c r="J318" s="47">
        <v>13</v>
      </c>
    </row>
    <row r="319" spans="1:10" ht="12.75" hidden="1">
      <c r="A319" s="45">
        <v>246</v>
      </c>
      <c r="B319" s="46"/>
      <c r="C319" s="46"/>
      <c r="D319" s="1">
        <v>228</v>
      </c>
      <c r="E319" s="1">
        <v>1</v>
      </c>
      <c r="F319">
        <v>2</v>
      </c>
      <c r="G319">
        <v>4</v>
      </c>
      <c r="H319">
        <v>8</v>
      </c>
      <c r="I319">
        <v>11</v>
      </c>
      <c r="J319" s="47">
        <v>13</v>
      </c>
    </row>
    <row r="320" spans="1:10" ht="12.75" hidden="1">
      <c r="A320" s="45">
        <v>247</v>
      </c>
      <c r="B320" s="46"/>
      <c r="C320" s="46"/>
      <c r="D320" s="1">
        <v>229</v>
      </c>
      <c r="E320" s="1">
        <v>1</v>
      </c>
      <c r="F320">
        <v>2</v>
      </c>
      <c r="G320">
        <v>4</v>
      </c>
      <c r="H320">
        <v>8</v>
      </c>
      <c r="I320">
        <v>11</v>
      </c>
      <c r="J320" s="47">
        <v>13</v>
      </c>
    </row>
    <row r="321" spans="1:10" ht="12.75" hidden="1">
      <c r="A321" s="45">
        <v>248</v>
      </c>
      <c r="B321" s="46"/>
      <c r="C321" s="46"/>
      <c r="D321" s="1">
        <v>230</v>
      </c>
      <c r="E321" s="1">
        <v>1</v>
      </c>
      <c r="F321">
        <v>2</v>
      </c>
      <c r="G321">
        <v>4</v>
      </c>
      <c r="H321">
        <v>8</v>
      </c>
      <c r="I321">
        <v>11</v>
      </c>
      <c r="J321" s="47">
        <v>13</v>
      </c>
    </row>
    <row r="322" spans="1:10" ht="12.75" hidden="1">
      <c r="A322" s="45">
        <v>249</v>
      </c>
      <c r="B322" s="46"/>
      <c r="C322" s="46"/>
      <c r="D322" s="1">
        <v>231</v>
      </c>
      <c r="E322" s="1">
        <v>1</v>
      </c>
      <c r="F322">
        <v>2</v>
      </c>
      <c r="G322">
        <v>4</v>
      </c>
      <c r="H322">
        <v>8</v>
      </c>
      <c r="I322">
        <v>11</v>
      </c>
      <c r="J322" s="47">
        <v>13</v>
      </c>
    </row>
    <row r="323" spans="1:10" ht="12.75" hidden="1">
      <c r="A323" s="45">
        <v>250</v>
      </c>
      <c r="B323" s="46"/>
      <c r="C323" s="46"/>
      <c r="D323" s="1">
        <v>232</v>
      </c>
      <c r="E323" s="1">
        <v>1</v>
      </c>
      <c r="F323">
        <v>2</v>
      </c>
      <c r="G323">
        <v>4</v>
      </c>
      <c r="H323">
        <v>8</v>
      </c>
      <c r="I323">
        <v>11</v>
      </c>
      <c r="J323" s="47">
        <v>13</v>
      </c>
    </row>
    <row r="324" spans="1:10" ht="12.75" hidden="1">
      <c r="A324" s="45">
        <v>251</v>
      </c>
      <c r="B324" s="46"/>
      <c r="C324" s="46"/>
      <c r="D324" s="1">
        <v>233</v>
      </c>
      <c r="E324" s="1">
        <v>1</v>
      </c>
      <c r="F324">
        <v>2</v>
      </c>
      <c r="G324">
        <v>4</v>
      </c>
      <c r="H324">
        <v>8</v>
      </c>
      <c r="I324">
        <v>11</v>
      </c>
      <c r="J324" s="47">
        <v>13</v>
      </c>
    </row>
    <row r="325" spans="1:10" ht="12.75" hidden="1">
      <c r="A325" s="45">
        <v>252</v>
      </c>
      <c r="B325" s="46"/>
      <c r="C325" s="46"/>
      <c r="D325" s="1">
        <v>234</v>
      </c>
      <c r="E325" s="1">
        <v>1</v>
      </c>
      <c r="F325">
        <v>2</v>
      </c>
      <c r="G325">
        <v>4</v>
      </c>
      <c r="H325">
        <v>8</v>
      </c>
      <c r="I325">
        <v>11</v>
      </c>
      <c r="J325" s="47">
        <v>13</v>
      </c>
    </row>
    <row r="326" spans="1:10" ht="12.75" hidden="1">
      <c r="A326" s="45">
        <v>253</v>
      </c>
      <c r="B326" s="46"/>
      <c r="C326" s="46"/>
      <c r="D326" s="1">
        <v>235</v>
      </c>
      <c r="E326" s="1">
        <v>1</v>
      </c>
      <c r="F326">
        <v>2</v>
      </c>
      <c r="G326">
        <v>4</v>
      </c>
      <c r="H326">
        <v>8</v>
      </c>
      <c r="I326">
        <v>11</v>
      </c>
      <c r="J326" s="47">
        <v>13</v>
      </c>
    </row>
    <row r="327" spans="1:10" ht="12.75" hidden="1">
      <c r="A327" s="45">
        <v>254</v>
      </c>
      <c r="B327" s="46"/>
      <c r="C327" s="46"/>
      <c r="D327" s="1">
        <v>236</v>
      </c>
      <c r="E327" s="1">
        <v>1</v>
      </c>
      <c r="F327">
        <v>2</v>
      </c>
      <c r="G327">
        <v>4</v>
      </c>
      <c r="H327">
        <v>8</v>
      </c>
      <c r="I327">
        <v>11</v>
      </c>
      <c r="J327" s="47">
        <v>13</v>
      </c>
    </row>
    <row r="328" spans="1:10" ht="12.75" hidden="1">
      <c r="A328" s="45">
        <v>255</v>
      </c>
      <c r="B328" s="46"/>
      <c r="C328" s="46"/>
      <c r="D328" s="1">
        <v>237</v>
      </c>
      <c r="E328" s="1">
        <v>1</v>
      </c>
      <c r="F328">
        <v>2</v>
      </c>
      <c r="G328">
        <v>4</v>
      </c>
      <c r="H328">
        <v>8</v>
      </c>
      <c r="I328">
        <v>11</v>
      </c>
      <c r="J328" s="47">
        <v>13</v>
      </c>
    </row>
    <row r="329" spans="1:10" ht="12.75" hidden="1">
      <c r="A329" s="45">
        <v>256</v>
      </c>
      <c r="B329" s="46"/>
      <c r="C329" s="46"/>
      <c r="D329" s="1">
        <v>238</v>
      </c>
      <c r="E329" s="1">
        <v>1</v>
      </c>
      <c r="F329">
        <v>2</v>
      </c>
      <c r="G329">
        <v>4</v>
      </c>
      <c r="H329">
        <v>8</v>
      </c>
      <c r="I329">
        <v>11</v>
      </c>
      <c r="J329" s="47">
        <v>13</v>
      </c>
    </row>
    <row r="330" spans="1:10" ht="12.75" hidden="1">
      <c r="A330" s="45">
        <v>257</v>
      </c>
      <c r="B330" s="46"/>
      <c r="C330" s="46"/>
      <c r="D330" s="1">
        <v>239</v>
      </c>
      <c r="E330" s="1">
        <v>1</v>
      </c>
      <c r="F330">
        <v>2</v>
      </c>
      <c r="G330">
        <v>4</v>
      </c>
      <c r="H330">
        <v>8</v>
      </c>
      <c r="I330">
        <v>11</v>
      </c>
      <c r="J330" s="47">
        <v>13</v>
      </c>
    </row>
    <row r="331" spans="1:10" ht="12.75" hidden="1">
      <c r="A331" s="45">
        <v>258</v>
      </c>
      <c r="B331" s="46"/>
      <c r="C331" s="46"/>
      <c r="D331" s="1">
        <v>240</v>
      </c>
      <c r="E331" s="1">
        <v>1</v>
      </c>
      <c r="F331">
        <v>2</v>
      </c>
      <c r="G331">
        <v>4</v>
      </c>
      <c r="H331">
        <v>8</v>
      </c>
      <c r="I331">
        <v>11</v>
      </c>
      <c r="J331" s="47">
        <v>13</v>
      </c>
    </row>
    <row r="332" spans="1:10" ht="12.75" hidden="1">
      <c r="A332" s="45">
        <v>259</v>
      </c>
      <c r="B332" s="46"/>
      <c r="C332" s="46"/>
      <c r="D332" s="1">
        <v>241</v>
      </c>
      <c r="E332" s="1">
        <v>1</v>
      </c>
      <c r="F332">
        <v>2</v>
      </c>
      <c r="G332">
        <v>4</v>
      </c>
      <c r="H332">
        <v>8</v>
      </c>
      <c r="I332">
        <v>11</v>
      </c>
      <c r="J332" s="47">
        <v>13</v>
      </c>
    </row>
    <row r="333" spans="1:10" ht="12.75" hidden="1">
      <c r="A333" s="45">
        <v>260</v>
      </c>
      <c r="B333" s="46"/>
      <c r="C333" s="46"/>
      <c r="D333" s="1">
        <v>242</v>
      </c>
      <c r="E333" s="1">
        <v>1</v>
      </c>
      <c r="F333">
        <v>2</v>
      </c>
      <c r="G333">
        <v>4</v>
      </c>
      <c r="H333">
        <v>8</v>
      </c>
      <c r="I333">
        <v>11</v>
      </c>
      <c r="J333" s="47">
        <v>13</v>
      </c>
    </row>
    <row r="334" spans="1:10" ht="12.75" hidden="1">
      <c r="A334" s="45">
        <v>261</v>
      </c>
      <c r="B334" s="46"/>
      <c r="C334" s="46"/>
      <c r="D334" s="1">
        <v>243</v>
      </c>
      <c r="E334" s="1">
        <v>1</v>
      </c>
      <c r="F334">
        <v>2</v>
      </c>
      <c r="G334">
        <v>4</v>
      </c>
      <c r="H334">
        <v>8</v>
      </c>
      <c r="I334">
        <v>11</v>
      </c>
      <c r="J334" s="47">
        <v>13</v>
      </c>
    </row>
    <row r="335" spans="1:10" ht="12.75" hidden="1">
      <c r="A335" s="45">
        <v>262</v>
      </c>
      <c r="B335" s="46"/>
      <c r="C335" s="46"/>
      <c r="D335" s="1">
        <v>244</v>
      </c>
      <c r="E335" s="1">
        <v>1</v>
      </c>
      <c r="F335">
        <v>2</v>
      </c>
      <c r="G335">
        <v>4</v>
      </c>
      <c r="H335">
        <v>8</v>
      </c>
      <c r="I335">
        <v>11</v>
      </c>
      <c r="J335" s="47">
        <v>13</v>
      </c>
    </row>
    <row r="336" spans="1:10" ht="12.75" hidden="1">
      <c r="A336" s="45">
        <v>263</v>
      </c>
      <c r="B336" s="46"/>
      <c r="C336" s="46"/>
      <c r="D336" s="1">
        <v>245</v>
      </c>
      <c r="E336" s="1">
        <v>1</v>
      </c>
      <c r="F336">
        <v>2</v>
      </c>
      <c r="G336">
        <v>4</v>
      </c>
      <c r="H336">
        <v>8</v>
      </c>
      <c r="I336">
        <v>11</v>
      </c>
      <c r="J336" s="47">
        <v>13</v>
      </c>
    </row>
    <row r="337" spans="1:10" ht="12.75" hidden="1">
      <c r="A337" s="45">
        <v>264</v>
      </c>
      <c r="B337" s="46"/>
      <c r="C337" s="46"/>
      <c r="D337" s="1">
        <v>246</v>
      </c>
      <c r="E337" s="1">
        <v>1</v>
      </c>
      <c r="F337">
        <v>2</v>
      </c>
      <c r="G337">
        <v>4</v>
      </c>
      <c r="H337">
        <v>8</v>
      </c>
      <c r="I337">
        <v>11</v>
      </c>
      <c r="J337" s="47">
        <v>13</v>
      </c>
    </row>
    <row r="338" spans="1:10" ht="12.75" hidden="1">
      <c r="A338" s="45">
        <v>265</v>
      </c>
      <c r="B338" s="46"/>
      <c r="C338" s="46"/>
      <c r="D338" s="1">
        <v>247</v>
      </c>
      <c r="E338" s="1">
        <v>1</v>
      </c>
      <c r="F338">
        <v>2</v>
      </c>
      <c r="G338">
        <v>4</v>
      </c>
      <c r="H338">
        <v>8</v>
      </c>
      <c r="I338">
        <v>11</v>
      </c>
      <c r="J338" s="47">
        <v>13</v>
      </c>
    </row>
    <row r="339" spans="1:10" ht="12.75" hidden="1">
      <c r="A339" s="45">
        <v>266</v>
      </c>
      <c r="B339" s="46"/>
      <c r="C339" s="46"/>
      <c r="D339" s="1">
        <v>248</v>
      </c>
      <c r="E339" s="1">
        <v>1</v>
      </c>
      <c r="F339">
        <v>2</v>
      </c>
      <c r="G339">
        <v>4</v>
      </c>
      <c r="H339">
        <v>8</v>
      </c>
      <c r="I339">
        <v>11</v>
      </c>
      <c r="J339" s="47">
        <v>13</v>
      </c>
    </row>
    <row r="340" spans="1:10" ht="12.75" hidden="1">
      <c r="A340" s="45">
        <v>267</v>
      </c>
      <c r="B340" s="46"/>
      <c r="C340" s="46"/>
      <c r="D340" s="1">
        <v>249</v>
      </c>
      <c r="E340" s="1">
        <v>1</v>
      </c>
      <c r="F340">
        <v>2</v>
      </c>
      <c r="G340">
        <v>4</v>
      </c>
      <c r="H340">
        <v>8</v>
      </c>
      <c r="I340">
        <v>11</v>
      </c>
      <c r="J340" s="47">
        <v>13</v>
      </c>
    </row>
    <row r="341" spans="1:10" ht="12.75" hidden="1">
      <c r="A341" s="45">
        <v>268</v>
      </c>
      <c r="B341" s="46"/>
      <c r="C341" s="46"/>
      <c r="D341" s="1">
        <v>250</v>
      </c>
      <c r="E341" s="1">
        <v>1</v>
      </c>
      <c r="F341">
        <v>2</v>
      </c>
      <c r="G341">
        <v>4</v>
      </c>
      <c r="H341">
        <v>8</v>
      </c>
      <c r="I341">
        <v>11</v>
      </c>
      <c r="J341" s="47">
        <v>13</v>
      </c>
    </row>
    <row r="342" spans="1:10" ht="12.75" hidden="1">
      <c r="A342" s="45">
        <v>269</v>
      </c>
      <c r="B342" s="46"/>
      <c r="C342" s="46"/>
      <c r="D342" s="1">
        <v>251</v>
      </c>
      <c r="E342" s="1">
        <v>0</v>
      </c>
      <c r="F342">
        <v>1</v>
      </c>
      <c r="G342">
        <v>3</v>
      </c>
      <c r="H342">
        <v>7</v>
      </c>
      <c r="I342">
        <v>10</v>
      </c>
      <c r="J342" s="47">
        <v>12</v>
      </c>
    </row>
    <row r="343" spans="1:10" ht="12.75" hidden="1">
      <c r="A343" s="45">
        <v>270</v>
      </c>
      <c r="B343" s="46"/>
      <c r="C343" s="46"/>
      <c r="D343" s="1">
        <v>252</v>
      </c>
      <c r="E343" s="1">
        <v>0</v>
      </c>
      <c r="F343">
        <v>1</v>
      </c>
      <c r="G343">
        <v>3</v>
      </c>
      <c r="H343">
        <v>7</v>
      </c>
      <c r="I343">
        <v>10</v>
      </c>
      <c r="J343" s="47">
        <v>12</v>
      </c>
    </row>
    <row r="344" spans="1:10" ht="12.75" hidden="1">
      <c r="A344" s="45">
        <v>271</v>
      </c>
      <c r="B344" s="46"/>
      <c r="C344" s="46"/>
      <c r="D344" s="1">
        <v>253</v>
      </c>
      <c r="E344" s="1">
        <v>0</v>
      </c>
      <c r="F344">
        <v>1</v>
      </c>
      <c r="G344">
        <v>3</v>
      </c>
      <c r="H344">
        <v>7</v>
      </c>
      <c r="I344">
        <v>10</v>
      </c>
      <c r="J344" s="47">
        <v>12</v>
      </c>
    </row>
    <row r="345" spans="1:10" ht="12.75" hidden="1">
      <c r="A345" s="45">
        <v>272</v>
      </c>
      <c r="B345" s="46"/>
      <c r="C345" s="46"/>
      <c r="D345" s="1">
        <v>254</v>
      </c>
      <c r="E345" s="1">
        <v>0</v>
      </c>
      <c r="F345">
        <v>1</v>
      </c>
      <c r="G345">
        <v>3</v>
      </c>
      <c r="H345">
        <v>7</v>
      </c>
      <c r="I345">
        <v>10</v>
      </c>
      <c r="J345" s="47">
        <v>12</v>
      </c>
    </row>
    <row r="346" spans="1:10" ht="12.75" hidden="1">
      <c r="A346" s="45">
        <v>273</v>
      </c>
      <c r="B346" s="46"/>
      <c r="C346" s="46"/>
      <c r="D346" s="1">
        <v>255</v>
      </c>
      <c r="E346" s="1">
        <v>0</v>
      </c>
      <c r="F346">
        <v>1</v>
      </c>
      <c r="G346">
        <v>3</v>
      </c>
      <c r="H346">
        <v>7</v>
      </c>
      <c r="I346">
        <v>10</v>
      </c>
      <c r="J346" s="47">
        <v>12</v>
      </c>
    </row>
    <row r="347" spans="1:10" ht="12.75" hidden="1">
      <c r="A347" s="45">
        <v>274</v>
      </c>
      <c r="B347" s="46"/>
      <c r="C347" s="46"/>
      <c r="D347" s="1">
        <v>256</v>
      </c>
      <c r="E347" s="1">
        <v>0</v>
      </c>
      <c r="F347">
        <v>1</v>
      </c>
      <c r="G347">
        <v>3</v>
      </c>
      <c r="H347">
        <v>7</v>
      </c>
      <c r="I347">
        <v>10</v>
      </c>
      <c r="J347" s="47">
        <v>12</v>
      </c>
    </row>
    <row r="348" spans="1:10" ht="12.75" hidden="1">
      <c r="A348" s="45">
        <v>275</v>
      </c>
      <c r="B348" s="46"/>
      <c r="C348" s="46"/>
      <c r="D348" s="1">
        <v>257</v>
      </c>
      <c r="E348" s="1">
        <v>0</v>
      </c>
      <c r="F348">
        <v>1</v>
      </c>
      <c r="G348">
        <v>3</v>
      </c>
      <c r="H348">
        <v>7</v>
      </c>
      <c r="I348">
        <v>10</v>
      </c>
      <c r="J348" s="47">
        <v>12</v>
      </c>
    </row>
    <row r="349" spans="1:10" ht="12.75" hidden="1">
      <c r="A349" s="45">
        <v>276</v>
      </c>
      <c r="B349" s="46"/>
      <c r="C349" s="46"/>
      <c r="D349" s="1">
        <v>258</v>
      </c>
      <c r="E349" s="1">
        <v>0</v>
      </c>
      <c r="F349">
        <v>1</v>
      </c>
      <c r="G349">
        <v>3</v>
      </c>
      <c r="H349">
        <v>7</v>
      </c>
      <c r="I349">
        <v>10</v>
      </c>
      <c r="J349" s="47">
        <v>12</v>
      </c>
    </row>
    <row r="350" spans="1:10" ht="12.75" hidden="1">
      <c r="A350" s="45">
        <v>277</v>
      </c>
      <c r="B350" s="46"/>
      <c r="C350" s="46"/>
      <c r="D350" s="1">
        <v>259</v>
      </c>
      <c r="E350" s="1">
        <v>0</v>
      </c>
      <c r="F350">
        <v>1</v>
      </c>
      <c r="G350">
        <v>3</v>
      </c>
      <c r="H350">
        <v>7</v>
      </c>
      <c r="I350">
        <v>10</v>
      </c>
      <c r="J350" s="47">
        <v>12</v>
      </c>
    </row>
    <row r="351" spans="1:10" ht="12.75" hidden="1">
      <c r="A351" s="45">
        <v>278</v>
      </c>
      <c r="B351" s="46"/>
      <c r="C351" s="46"/>
      <c r="D351" s="1">
        <v>260</v>
      </c>
      <c r="E351" s="1">
        <v>0</v>
      </c>
      <c r="F351">
        <v>1</v>
      </c>
      <c r="G351">
        <v>3</v>
      </c>
      <c r="H351">
        <v>7</v>
      </c>
      <c r="I351">
        <v>10</v>
      </c>
      <c r="J351" s="47">
        <v>12</v>
      </c>
    </row>
    <row r="352" spans="1:10" ht="12.75" hidden="1">
      <c r="A352" s="45">
        <v>279</v>
      </c>
      <c r="B352" s="46"/>
      <c r="C352" s="46"/>
      <c r="D352" s="1">
        <v>261</v>
      </c>
      <c r="E352" s="1">
        <v>0</v>
      </c>
      <c r="F352">
        <v>1</v>
      </c>
      <c r="G352">
        <v>3</v>
      </c>
      <c r="H352">
        <v>7</v>
      </c>
      <c r="I352">
        <v>10</v>
      </c>
      <c r="J352" s="47">
        <v>12</v>
      </c>
    </row>
    <row r="353" spans="1:10" ht="12.75" hidden="1">
      <c r="A353" s="45">
        <v>280</v>
      </c>
      <c r="B353" s="46"/>
      <c r="C353" s="46"/>
      <c r="D353" s="1">
        <v>262</v>
      </c>
      <c r="E353" s="1">
        <v>0</v>
      </c>
      <c r="F353">
        <v>1</v>
      </c>
      <c r="G353">
        <v>3</v>
      </c>
      <c r="H353">
        <v>7</v>
      </c>
      <c r="I353">
        <v>10</v>
      </c>
      <c r="J353" s="47">
        <v>12</v>
      </c>
    </row>
    <row r="354" spans="1:10" ht="12.75" hidden="1">
      <c r="A354" s="45">
        <v>281</v>
      </c>
      <c r="B354" s="46"/>
      <c r="C354" s="46"/>
      <c r="D354" s="1">
        <v>263</v>
      </c>
      <c r="E354" s="1">
        <v>0</v>
      </c>
      <c r="F354">
        <v>1</v>
      </c>
      <c r="G354">
        <v>3</v>
      </c>
      <c r="H354">
        <v>7</v>
      </c>
      <c r="I354">
        <v>10</v>
      </c>
      <c r="J354" s="47">
        <v>12</v>
      </c>
    </row>
    <row r="355" spans="1:10" ht="12.75" hidden="1">
      <c r="A355" s="45">
        <v>282</v>
      </c>
      <c r="B355" s="46"/>
      <c r="C355" s="46"/>
      <c r="D355" s="1">
        <v>264</v>
      </c>
      <c r="E355" s="1">
        <v>0</v>
      </c>
      <c r="F355">
        <v>1</v>
      </c>
      <c r="G355">
        <v>3</v>
      </c>
      <c r="H355">
        <v>7</v>
      </c>
      <c r="I355">
        <v>10</v>
      </c>
      <c r="J355" s="47">
        <v>12</v>
      </c>
    </row>
    <row r="356" spans="1:10" ht="12.75" hidden="1">
      <c r="A356" s="45">
        <v>283</v>
      </c>
      <c r="B356" s="46"/>
      <c r="C356" s="46"/>
      <c r="D356" s="1">
        <v>265</v>
      </c>
      <c r="E356" s="1">
        <v>0</v>
      </c>
      <c r="F356">
        <v>1</v>
      </c>
      <c r="G356">
        <v>3</v>
      </c>
      <c r="H356">
        <v>7</v>
      </c>
      <c r="I356">
        <v>10</v>
      </c>
      <c r="J356" s="47">
        <v>12</v>
      </c>
    </row>
    <row r="357" spans="1:10" ht="12.75" hidden="1">
      <c r="A357" s="45">
        <v>284</v>
      </c>
      <c r="B357" s="46"/>
      <c r="C357" s="46"/>
      <c r="D357" s="1">
        <v>266</v>
      </c>
      <c r="E357" s="1">
        <v>0</v>
      </c>
      <c r="F357">
        <v>1</v>
      </c>
      <c r="G357">
        <v>3</v>
      </c>
      <c r="H357">
        <v>7</v>
      </c>
      <c r="I357">
        <v>10</v>
      </c>
      <c r="J357" s="47">
        <v>12</v>
      </c>
    </row>
    <row r="358" spans="1:10" ht="12.75" hidden="1">
      <c r="A358" s="45">
        <v>285</v>
      </c>
      <c r="B358" s="46"/>
      <c r="C358" s="46"/>
      <c r="D358" s="1">
        <v>267</v>
      </c>
      <c r="E358" s="1">
        <v>0</v>
      </c>
      <c r="F358">
        <v>1</v>
      </c>
      <c r="G358">
        <v>3</v>
      </c>
      <c r="H358">
        <v>7</v>
      </c>
      <c r="I358">
        <v>10</v>
      </c>
      <c r="J358" s="47">
        <v>12</v>
      </c>
    </row>
    <row r="359" spans="1:10" ht="12.75" hidden="1">
      <c r="A359" s="45">
        <v>286</v>
      </c>
      <c r="B359" s="46"/>
      <c r="C359" s="46"/>
      <c r="D359" s="1">
        <v>268</v>
      </c>
      <c r="E359" s="1">
        <v>0</v>
      </c>
      <c r="F359">
        <v>1</v>
      </c>
      <c r="G359">
        <v>3</v>
      </c>
      <c r="H359">
        <v>7</v>
      </c>
      <c r="I359">
        <v>10</v>
      </c>
      <c r="J359" s="47">
        <v>12</v>
      </c>
    </row>
    <row r="360" spans="1:10" ht="12.75" hidden="1">
      <c r="A360" s="45">
        <v>287</v>
      </c>
      <c r="B360" s="46"/>
      <c r="C360" s="46"/>
      <c r="D360" s="1">
        <v>269</v>
      </c>
      <c r="E360" s="1">
        <v>0</v>
      </c>
      <c r="F360">
        <v>1</v>
      </c>
      <c r="G360">
        <v>3</v>
      </c>
      <c r="H360">
        <v>7</v>
      </c>
      <c r="I360">
        <v>10</v>
      </c>
      <c r="J360" s="47">
        <v>12</v>
      </c>
    </row>
    <row r="361" spans="1:10" ht="12.75" hidden="1">
      <c r="A361" s="45">
        <v>288</v>
      </c>
      <c r="B361" s="46"/>
      <c r="C361" s="46"/>
      <c r="D361" s="1">
        <v>270</v>
      </c>
      <c r="E361" s="1">
        <v>0</v>
      </c>
      <c r="F361">
        <v>1</v>
      </c>
      <c r="G361">
        <v>3</v>
      </c>
      <c r="H361">
        <v>7</v>
      </c>
      <c r="I361">
        <v>10</v>
      </c>
      <c r="J361" s="47">
        <v>12</v>
      </c>
    </row>
    <row r="362" spans="1:10" ht="12.75" hidden="1">
      <c r="A362" s="45">
        <v>289</v>
      </c>
      <c r="B362" s="46"/>
      <c r="C362" s="46"/>
      <c r="D362" s="1">
        <v>271</v>
      </c>
      <c r="E362" s="1">
        <v>0</v>
      </c>
      <c r="F362">
        <v>1</v>
      </c>
      <c r="G362">
        <v>3</v>
      </c>
      <c r="H362">
        <v>7</v>
      </c>
      <c r="I362">
        <v>10</v>
      </c>
      <c r="J362" s="47">
        <v>12</v>
      </c>
    </row>
    <row r="363" spans="1:10" ht="12.75" hidden="1">
      <c r="A363" s="45">
        <v>290</v>
      </c>
      <c r="B363" s="46"/>
      <c r="C363" s="46"/>
      <c r="D363" s="1">
        <v>272</v>
      </c>
      <c r="E363" s="1">
        <v>0</v>
      </c>
      <c r="F363">
        <v>1</v>
      </c>
      <c r="G363">
        <v>3</v>
      </c>
      <c r="H363">
        <v>7</v>
      </c>
      <c r="I363">
        <v>10</v>
      </c>
      <c r="J363" s="47">
        <v>12</v>
      </c>
    </row>
    <row r="364" spans="1:10" ht="12.75" hidden="1">
      <c r="A364" s="45">
        <v>291</v>
      </c>
      <c r="B364" s="46"/>
      <c r="C364" s="46"/>
      <c r="D364" s="1">
        <v>273</v>
      </c>
      <c r="E364" s="1">
        <v>0</v>
      </c>
      <c r="F364">
        <v>1</v>
      </c>
      <c r="G364">
        <v>3</v>
      </c>
      <c r="H364">
        <v>7</v>
      </c>
      <c r="I364">
        <v>10</v>
      </c>
      <c r="J364" s="47">
        <v>12</v>
      </c>
    </row>
    <row r="365" spans="1:10" ht="12.75" hidden="1">
      <c r="A365" s="45">
        <v>292</v>
      </c>
      <c r="B365" s="46"/>
      <c r="C365" s="46"/>
      <c r="D365" s="1">
        <v>274</v>
      </c>
      <c r="E365" s="1">
        <v>0</v>
      </c>
      <c r="F365">
        <v>1</v>
      </c>
      <c r="G365">
        <v>3</v>
      </c>
      <c r="H365">
        <v>7</v>
      </c>
      <c r="I365">
        <v>10</v>
      </c>
      <c r="J365" s="47">
        <v>12</v>
      </c>
    </row>
    <row r="366" spans="1:10" ht="12.75" hidden="1">
      <c r="A366" s="45">
        <v>293</v>
      </c>
      <c r="B366" s="46"/>
      <c r="C366" s="46"/>
      <c r="D366" s="1">
        <v>275</v>
      </c>
      <c r="E366" s="1">
        <v>0</v>
      </c>
      <c r="F366">
        <v>1</v>
      </c>
      <c r="G366">
        <v>3</v>
      </c>
      <c r="H366">
        <v>7</v>
      </c>
      <c r="I366">
        <v>10</v>
      </c>
      <c r="J366" s="47">
        <v>12</v>
      </c>
    </row>
    <row r="367" spans="1:10" ht="12.75" hidden="1">
      <c r="A367" s="45">
        <v>294</v>
      </c>
      <c r="B367" s="46"/>
      <c r="C367" s="46"/>
      <c r="D367" s="1">
        <v>276</v>
      </c>
      <c r="E367" s="1">
        <v>0</v>
      </c>
      <c r="F367">
        <v>1</v>
      </c>
      <c r="G367">
        <v>3</v>
      </c>
      <c r="H367">
        <v>7</v>
      </c>
      <c r="I367">
        <v>10</v>
      </c>
      <c r="J367" s="47">
        <v>12</v>
      </c>
    </row>
    <row r="368" spans="1:10" ht="12.75" hidden="1">
      <c r="A368" s="45">
        <v>295</v>
      </c>
      <c r="B368" s="46"/>
      <c r="C368" s="46"/>
      <c r="D368" s="1">
        <v>277</v>
      </c>
      <c r="E368" s="1">
        <v>0</v>
      </c>
      <c r="F368">
        <v>1</v>
      </c>
      <c r="G368">
        <v>3</v>
      </c>
      <c r="H368">
        <v>7</v>
      </c>
      <c r="I368">
        <v>10</v>
      </c>
      <c r="J368" s="47">
        <v>12</v>
      </c>
    </row>
    <row r="369" spans="1:10" ht="12.75" hidden="1">
      <c r="A369" s="45">
        <v>296</v>
      </c>
      <c r="B369" s="46"/>
      <c r="C369" s="46"/>
      <c r="D369" s="1">
        <v>278</v>
      </c>
      <c r="E369" s="1">
        <v>0</v>
      </c>
      <c r="F369">
        <v>1</v>
      </c>
      <c r="G369">
        <v>3</v>
      </c>
      <c r="H369">
        <v>7</v>
      </c>
      <c r="I369">
        <v>10</v>
      </c>
      <c r="J369" s="47">
        <v>12</v>
      </c>
    </row>
    <row r="370" spans="1:10" ht="12.75" hidden="1">
      <c r="A370" s="45">
        <v>297</v>
      </c>
      <c r="B370" s="46"/>
      <c r="C370" s="46"/>
      <c r="D370" s="1">
        <v>279</v>
      </c>
      <c r="E370" s="1">
        <v>0</v>
      </c>
      <c r="F370">
        <v>1</v>
      </c>
      <c r="G370">
        <v>3</v>
      </c>
      <c r="H370">
        <v>7</v>
      </c>
      <c r="I370">
        <v>10</v>
      </c>
      <c r="J370" s="47">
        <v>12</v>
      </c>
    </row>
    <row r="371" spans="1:10" ht="12.75" hidden="1">
      <c r="A371" s="45">
        <v>298</v>
      </c>
      <c r="B371" s="46"/>
      <c r="C371" s="46"/>
      <c r="D371" s="1">
        <v>280</v>
      </c>
      <c r="E371" s="1">
        <v>0</v>
      </c>
      <c r="F371">
        <v>1</v>
      </c>
      <c r="G371">
        <v>3</v>
      </c>
      <c r="H371">
        <v>7</v>
      </c>
      <c r="I371">
        <v>10</v>
      </c>
      <c r="J371" s="47">
        <v>12</v>
      </c>
    </row>
    <row r="372" spans="1:10" ht="12.75" hidden="1">
      <c r="A372" s="45">
        <v>299</v>
      </c>
      <c r="B372" s="46"/>
      <c r="C372" s="46"/>
      <c r="D372" s="1">
        <v>281</v>
      </c>
      <c r="E372" s="1">
        <v>0</v>
      </c>
      <c r="F372">
        <v>1</v>
      </c>
      <c r="G372">
        <v>3</v>
      </c>
      <c r="H372">
        <v>7</v>
      </c>
      <c r="I372">
        <v>10</v>
      </c>
      <c r="J372" s="47">
        <v>12</v>
      </c>
    </row>
    <row r="373" spans="1:10" ht="12.75" hidden="1">
      <c r="A373" s="45">
        <v>300</v>
      </c>
      <c r="B373" s="46"/>
      <c r="C373" s="46"/>
      <c r="D373" s="1">
        <v>282</v>
      </c>
      <c r="E373" s="1">
        <v>0</v>
      </c>
      <c r="F373">
        <v>1</v>
      </c>
      <c r="G373">
        <v>3</v>
      </c>
      <c r="H373">
        <v>7</v>
      </c>
      <c r="I373">
        <v>10</v>
      </c>
      <c r="J373" s="47">
        <v>12</v>
      </c>
    </row>
    <row r="374" spans="1:10" ht="12.75" hidden="1">
      <c r="A374" s="45">
        <v>301</v>
      </c>
      <c r="B374" s="46"/>
      <c r="C374" s="46"/>
      <c r="D374" s="1">
        <v>283</v>
      </c>
      <c r="E374" s="1">
        <v>0</v>
      </c>
      <c r="F374">
        <v>1</v>
      </c>
      <c r="G374">
        <v>3</v>
      </c>
      <c r="H374">
        <v>7</v>
      </c>
      <c r="I374">
        <v>10</v>
      </c>
      <c r="J374" s="47">
        <v>12</v>
      </c>
    </row>
    <row r="375" spans="1:10" ht="12.75" hidden="1">
      <c r="A375" s="45">
        <v>302</v>
      </c>
      <c r="B375" s="46"/>
      <c r="C375" s="46"/>
      <c r="D375" s="1">
        <v>284</v>
      </c>
      <c r="E375" s="1">
        <v>0</v>
      </c>
      <c r="F375">
        <v>1</v>
      </c>
      <c r="G375">
        <v>3</v>
      </c>
      <c r="H375">
        <v>7</v>
      </c>
      <c r="I375">
        <v>10</v>
      </c>
      <c r="J375" s="47">
        <v>12</v>
      </c>
    </row>
    <row r="376" spans="1:10" ht="12.75" hidden="1">
      <c r="A376" s="45">
        <v>303</v>
      </c>
      <c r="B376" s="46"/>
      <c r="C376" s="46"/>
      <c r="D376" s="1">
        <v>285</v>
      </c>
      <c r="E376" s="1">
        <v>0</v>
      </c>
      <c r="F376">
        <v>1</v>
      </c>
      <c r="G376">
        <v>3</v>
      </c>
      <c r="H376">
        <v>7</v>
      </c>
      <c r="I376">
        <v>10</v>
      </c>
      <c r="J376" s="47">
        <v>12</v>
      </c>
    </row>
    <row r="377" spans="1:10" ht="12.75" hidden="1">
      <c r="A377" s="45">
        <v>304</v>
      </c>
      <c r="B377" s="46"/>
      <c r="C377" s="46"/>
      <c r="D377" s="1">
        <v>286</v>
      </c>
      <c r="E377" s="1">
        <v>0</v>
      </c>
      <c r="F377">
        <v>1</v>
      </c>
      <c r="G377">
        <v>3</v>
      </c>
      <c r="H377">
        <v>6</v>
      </c>
      <c r="I377">
        <v>10</v>
      </c>
      <c r="J377" s="47">
        <v>11</v>
      </c>
    </row>
    <row r="378" spans="1:10" ht="12.75" hidden="1">
      <c r="A378" s="45">
        <v>305</v>
      </c>
      <c r="B378" s="46"/>
      <c r="C378" s="46"/>
      <c r="D378" s="1">
        <v>287</v>
      </c>
      <c r="E378" s="1">
        <v>0</v>
      </c>
      <c r="F378">
        <v>1</v>
      </c>
      <c r="G378">
        <v>3</v>
      </c>
      <c r="H378">
        <v>6</v>
      </c>
      <c r="I378">
        <v>10</v>
      </c>
      <c r="J378" s="47">
        <v>11</v>
      </c>
    </row>
    <row r="379" spans="1:10" ht="12.75" hidden="1">
      <c r="A379" s="45">
        <v>306</v>
      </c>
      <c r="B379" s="46"/>
      <c r="C379" s="46"/>
      <c r="D379" s="1">
        <v>288</v>
      </c>
      <c r="E379" s="1">
        <v>0</v>
      </c>
      <c r="F379">
        <v>1</v>
      </c>
      <c r="G379">
        <v>3</v>
      </c>
      <c r="H379">
        <v>6</v>
      </c>
      <c r="I379">
        <v>10</v>
      </c>
      <c r="J379" s="47">
        <v>11</v>
      </c>
    </row>
    <row r="380" spans="1:10" ht="12.75" hidden="1">
      <c r="A380" s="45">
        <v>307</v>
      </c>
      <c r="B380" s="46"/>
      <c r="C380" s="46"/>
      <c r="D380" s="1">
        <v>289</v>
      </c>
      <c r="E380" s="1">
        <v>0</v>
      </c>
      <c r="F380">
        <v>1</v>
      </c>
      <c r="G380">
        <v>3</v>
      </c>
      <c r="H380">
        <v>6</v>
      </c>
      <c r="I380">
        <v>10</v>
      </c>
      <c r="J380" s="47">
        <v>11</v>
      </c>
    </row>
    <row r="381" spans="1:10" ht="12.75" hidden="1">
      <c r="A381" s="45">
        <v>308</v>
      </c>
      <c r="B381" s="46"/>
      <c r="C381" s="46"/>
      <c r="D381" s="1">
        <v>290</v>
      </c>
      <c r="E381" s="1">
        <v>0</v>
      </c>
      <c r="F381">
        <v>1</v>
      </c>
      <c r="G381">
        <v>3</v>
      </c>
      <c r="H381">
        <v>6</v>
      </c>
      <c r="I381">
        <v>10</v>
      </c>
      <c r="J381" s="47">
        <v>11</v>
      </c>
    </row>
    <row r="382" spans="1:10" ht="12.75" hidden="1">
      <c r="A382" s="45">
        <v>309</v>
      </c>
      <c r="B382" s="46"/>
      <c r="C382" s="46"/>
      <c r="D382" s="1">
        <v>291</v>
      </c>
      <c r="E382" s="1">
        <v>0</v>
      </c>
      <c r="F382">
        <v>1</v>
      </c>
      <c r="G382">
        <v>3</v>
      </c>
      <c r="H382">
        <v>6</v>
      </c>
      <c r="I382">
        <v>10</v>
      </c>
      <c r="J382" s="47">
        <v>11</v>
      </c>
    </row>
    <row r="383" spans="1:10" ht="12.75" hidden="1">
      <c r="A383" s="45">
        <v>310</v>
      </c>
      <c r="B383" s="46"/>
      <c r="C383" s="46"/>
      <c r="D383" s="1">
        <v>292</v>
      </c>
      <c r="E383" s="1">
        <v>0</v>
      </c>
      <c r="F383">
        <v>1</v>
      </c>
      <c r="G383">
        <v>3</v>
      </c>
      <c r="H383">
        <v>6</v>
      </c>
      <c r="I383">
        <v>10</v>
      </c>
      <c r="J383" s="47">
        <v>11</v>
      </c>
    </row>
    <row r="384" spans="1:10" ht="12.75" hidden="1">
      <c r="A384" s="45">
        <v>311</v>
      </c>
      <c r="B384" s="46"/>
      <c r="C384" s="46"/>
      <c r="D384" s="1">
        <v>293</v>
      </c>
      <c r="E384" s="1">
        <v>0</v>
      </c>
      <c r="F384">
        <v>1</v>
      </c>
      <c r="G384">
        <v>3</v>
      </c>
      <c r="H384">
        <v>6</v>
      </c>
      <c r="I384">
        <v>10</v>
      </c>
      <c r="J384" s="47">
        <v>11</v>
      </c>
    </row>
    <row r="385" spans="1:10" ht="12.75" hidden="1">
      <c r="A385" s="45">
        <v>312</v>
      </c>
      <c r="B385" s="46"/>
      <c r="C385" s="46"/>
      <c r="D385" s="1">
        <v>294</v>
      </c>
      <c r="E385" s="1">
        <v>0</v>
      </c>
      <c r="F385">
        <v>1</v>
      </c>
      <c r="G385">
        <v>3</v>
      </c>
      <c r="H385">
        <v>6</v>
      </c>
      <c r="I385">
        <v>10</v>
      </c>
      <c r="J385" s="47">
        <v>11</v>
      </c>
    </row>
    <row r="386" spans="1:10" ht="12.75" hidden="1">
      <c r="A386" s="45">
        <v>313</v>
      </c>
      <c r="B386" s="46"/>
      <c r="C386" s="46"/>
      <c r="D386" s="1">
        <v>295</v>
      </c>
      <c r="E386" s="1">
        <v>0</v>
      </c>
      <c r="F386">
        <v>1</v>
      </c>
      <c r="G386">
        <v>3</v>
      </c>
      <c r="H386">
        <v>6</v>
      </c>
      <c r="I386">
        <v>10</v>
      </c>
      <c r="J386" s="47">
        <v>11</v>
      </c>
    </row>
    <row r="387" spans="1:10" ht="12.75" hidden="1">
      <c r="A387" s="45">
        <v>314</v>
      </c>
      <c r="B387" s="46"/>
      <c r="C387" s="46"/>
      <c r="D387" s="1">
        <v>296</v>
      </c>
      <c r="E387" s="1">
        <v>0</v>
      </c>
      <c r="F387">
        <v>1</v>
      </c>
      <c r="G387">
        <v>3</v>
      </c>
      <c r="H387">
        <v>6</v>
      </c>
      <c r="I387">
        <v>10</v>
      </c>
      <c r="J387" s="47">
        <v>11</v>
      </c>
    </row>
    <row r="388" spans="1:10" ht="12.75" hidden="1">
      <c r="A388" s="45">
        <v>315</v>
      </c>
      <c r="B388" s="46"/>
      <c r="C388" s="46"/>
      <c r="D388" s="1">
        <v>297</v>
      </c>
      <c r="E388" s="1">
        <v>0</v>
      </c>
      <c r="F388">
        <v>1</v>
      </c>
      <c r="G388">
        <v>3</v>
      </c>
      <c r="H388">
        <v>6</v>
      </c>
      <c r="I388">
        <v>10</v>
      </c>
      <c r="J388" s="47">
        <v>11</v>
      </c>
    </row>
    <row r="389" spans="1:10" ht="12.75" hidden="1">
      <c r="A389" s="45">
        <v>316</v>
      </c>
      <c r="B389" s="46"/>
      <c r="C389" s="46"/>
      <c r="D389" s="1">
        <v>298</v>
      </c>
      <c r="E389" s="1">
        <v>0</v>
      </c>
      <c r="F389">
        <v>1</v>
      </c>
      <c r="G389">
        <v>3</v>
      </c>
      <c r="H389">
        <v>6</v>
      </c>
      <c r="I389">
        <v>10</v>
      </c>
      <c r="J389" s="47">
        <v>11</v>
      </c>
    </row>
    <row r="390" spans="1:10" ht="12.75" hidden="1">
      <c r="A390" s="45">
        <v>317</v>
      </c>
      <c r="B390" s="46"/>
      <c r="C390" s="46"/>
      <c r="D390" s="1">
        <v>299</v>
      </c>
      <c r="E390" s="1">
        <v>0</v>
      </c>
      <c r="F390">
        <v>1</v>
      </c>
      <c r="G390">
        <v>3</v>
      </c>
      <c r="H390">
        <v>6</v>
      </c>
      <c r="I390">
        <v>10</v>
      </c>
      <c r="J390" s="47">
        <v>11</v>
      </c>
    </row>
    <row r="391" spans="1:10" ht="12.75" hidden="1">
      <c r="A391" s="45">
        <v>318</v>
      </c>
      <c r="B391" s="46"/>
      <c r="C391" s="46"/>
      <c r="D391" s="1">
        <v>300</v>
      </c>
      <c r="E391" s="1">
        <v>0</v>
      </c>
      <c r="F391">
        <v>1</v>
      </c>
      <c r="G391">
        <v>3</v>
      </c>
      <c r="H391">
        <v>6</v>
      </c>
      <c r="I391">
        <v>10</v>
      </c>
      <c r="J391" s="47">
        <v>11</v>
      </c>
    </row>
    <row r="392" spans="1:10" ht="12.75" hidden="1">
      <c r="A392" s="45">
        <v>319</v>
      </c>
      <c r="B392" s="46"/>
      <c r="C392" s="46"/>
      <c r="D392" s="1">
        <v>301</v>
      </c>
      <c r="E392" s="1">
        <v>0</v>
      </c>
      <c r="F392">
        <v>1</v>
      </c>
      <c r="G392">
        <v>3</v>
      </c>
      <c r="H392">
        <v>6</v>
      </c>
      <c r="I392">
        <v>9</v>
      </c>
      <c r="J392" s="47">
        <v>11</v>
      </c>
    </row>
    <row r="393" spans="1:10" ht="12.75" hidden="1">
      <c r="A393" s="45">
        <v>320</v>
      </c>
      <c r="B393" s="46"/>
      <c r="C393" s="46"/>
      <c r="D393" s="1">
        <v>302</v>
      </c>
      <c r="E393" s="1">
        <v>0</v>
      </c>
      <c r="F393">
        <v>1</v>
      </c>
      <c r="G393">
        <v>3</v>
      </c>
      <c r="H393">
        <v>6</v>
      </c>
      <c r="I393">
        <v>9</v>
      </c>
      <c r="J393" s="47">
        <v>11</v>
      </c>
    </row>
    <row r="394" spans="1:10" ht="12.75" hidden="1">
      <c r="A394" s="45">
        <v>321</v>
      </c>
      <c r="B394" s="46"/>
      <c r="C394" s="46"/>
      <c r="D394" s="1">
        <v>303</v>
      </c>
      <c r="E394" s="1">
        <v>0</v>
      </c>
      <c r="F394">
        <v>1</v>
      </c>
      <c r="G394">
        <v>3</v>
      </c>
      <c r="H394">
        <v>6</v>
      </c>
      <c r="I394">
        <v>9</v>
      </c>
      <c r="J394" s="47">
        <v>11</v>
      </c>
    </row>
    <row r="395" spans="1:10" ht="12.75" hidden="1">
      <c r="A395" s="45">
        <v>322</v>
      </c>
      <c r="B395" s="46"/>
      <c r="C395" s="46"/>
      <c r="D395" s="1">
        <v>304</v>
      </c>
      <c r="E395" s="1">
        <v>0</v>
      </c>
      <c r="F395">
        <v>1</v>
      </c>
      <c r="G395">
        <v>3</v>
      </c>
      <c r="H395">
        <v>6</v>
      </c>
      <c r="I395">
        <v>9</v>
      </c>
      <c r="J395" s="47">
        <v>11</v>
      </c>
    </row>
    <row r="396" spans="1:10" ht="12.75" hidden="1">
      <c r="A396" s="45">
        <v>323</v>
      </c>
      <c r="B396" s="46"/>
      <c r="C396" s="46"/>
      <c r="D396" s="1">
        <v>305</v>
      </c>
      <c r="E396" s="1">
        <v>0</v>
      </c>
      <c r="F396">
        <v>1</v>
      </c>
      <c r="G396">
        <v>3</v>
      </c>
      <c r="H396">
        <v>6</v>
      </c>
      <c r="I396">
        <v>9</v>
      </c>
      <c r="J396" s="47">
        <v>11</v>
      </c>
    </row>
    <row r="397" spans="1:10" ht="12.75" hidden="1">
      <c r="A397" s="45">
        <v>324</v>
      </c>
      <c r="B397" s="46"/>
      <c r="C397" s="46"/>
      <c r="D397" s="1">
        <v>306</v>
      </c>
      <c r="E397" s="1">
        <v>0</v>
      </c>
      <c r="F397">
        <v>1</v>
      </c>
      <c r="G397">
        <v>3</v>
      </c>
      <c r="H397">
        <v>6</v>
      </c>
      <c r="I397">
        <v>9</v>
      </c>
      <c r="J397" s="47">
        <v>11</v>
      </c>
    </row>
    <row r="398" spans="1:10" ht="12.75" hidden="1">
      <c r="A398" s="45">
        <v>325</v>
      </c>
      <c r="B398" s="46"/>
      <c r="C398" s="46"/>
      <c r="D398" s="1">
        <v>307</v>
      </c>
      <c r="E398" s="1">
        <v>0</v>
      </c>
      <c r="F398">
        <v>1</v>
      </c>
      <c r="G398">
        <v>3</v>
      </c>
      <c r="H398">
        <v>6</v>
      </c>
      <c r="I398">
        <v>9</v>
      </c>
      <c r="J398" s="47">
        <v>11</v>
      </c>
    </row>
    <row r="399" spans="1:10" ht="12.75" hidden="1">
      <c r="A399" s="45">
        <v>326</v>
      </c>
      <c r="B399" s="46"/>
      <c r="C399" s="46"/>
      <c r="D399" s="1">
        <v>308</v>
      </c>
      <c r="E399" s="1">
        <v>0</v>
      </c>
      <c r="F399">
        <v>1</v>
      </c>
      <c r="G399">
        <v>3</v>
      </c>
      <c r="H399">
        <v>6</v>
      </c>
      <c r="I399">
        <v>9</v>
      </c>
      <c r="J399" s="47">
        <v>11</v>
      </c>
    </row>
    <row r="400" spans="1:10" ht="12.75" hidden="1">
      <c r="A400" s="45">
        <v>327</v>
      </c>
      <c r="B400" s="46"/>
      <c r="C400" s="46"/>
      <c r="D400" s="1">
        <v>309</v>
      </c>
      <c r="E400" s="1">
        <v>0</v>
      </c>
      <c r="F400">
        <v>1</v>
      </c>
      <c r="G400">
        <v>3</v>
      </c>
      <c r="H400">
        <v>6</v>
      </c>
      <c r="I400">
        <v>9</v>
      </c>
      <c r="J400" s="47">
        <v>11</v>
      </c>
    </row>
    <row r="401" spans="1:10" ht="12.75" hidden="1">
      <c r="A401" s="45">
        <v>328</v>
      </c>
      <c r="B401" s="46"/>
      <c r="C401" s="46"/>
      <c r="D401" s="1">
        <v>310</v>
      </c>
      <c r="E401" s="1">
        <v>0</v>
      </c>
      <c r="F401">
        <v>1</v>
      </c>
      <c r="G401">
        <v>3</v>
      </c>
      <c r="H401">
        <v>6</v>
      </c>
      <c r="I401">
        <v>9</v>
      </c>
      <c r="J401" s="47">
        <v>11</v>
      </c>
    </row>
    <row r="402" spans="1:10" ht="12.75" hidden="1">
      <c r="A402" s="45">
        <v>329</v>
      </c>
      <c r="B402" s="46"/>
      <c r="C402" s="46"/>
      <c r="D402" s="1">
        <v>311</v>
      </c>
      <c r="E402" s="1">
        <v>0</v>
      </c>
      <c r="F402">
        <v>1</v>
      </c>
      <c r="G402">
        <v>3</v>
      </c>
      <c r="H402">
        <v>6</v>
      </c>
      <c r="I402">
        <v>9</v>
      </c>
      <c r="J402" s="47">
        <v>11</v>
      </c>
    </row>
    <row r="403" spans="1:10" ht="12.75" hidden="1">
      <c r="A403" s="45">
        <v>330</v>
      </c>
      <c r="B403" s="46"/>
      <c r="C403" s="46"/>
      <c r="D403" s="1">
        <v>312</v>
      </c>
      <c r="E403" s="1">
        <v>0</v>
      </c>
      <c r="F403">
        <v>1</v>
      </c>
      <c r="G403">
        <v>3</v>
      </c>
      <c r="H403">
        <v>6</v>
      </c>
      <c r="I403">
        <v>9</v>
      </c>
      <c r="J403" s="47">
        <v>11</v>
      </c>
    </row>
    <row r="404" spans="1:10" ht="12.75" hidden="1">
      <c r="A404" s="45">
        <v>331</v>
      </c>
      <c r="B404" s="46"/>
      <c r="C404" s="46"/>
      <c r="D404" s="1">
        <v>313</v>
      </c>
      <c r="E404" s="1">
        <v>0</v>
      </c>
      <c r="F404">
        <v>1</v>
      </c>
      <c r="G404">
        <v>3</v>
      </c>
      <c r="H404">
        <v>6</v>
      </c>
      <c r="I404">
        <v>9</v>
      </c>
      <c r="J404" s="47">
        <v>11</v>
      </c>
    </row>
    <row r="405" spans="1:10" ht="12.75" hidden="1">
      <c r="A405" s="45">
        <v>332</v>
      </c>
      <c r="B405" s="46"/>
      <c r="C405" s="46"/>
      <c r="D405" s="1">
        <v>314</v>
      </c>
      <c r="E405" s="1">
        <v>0</v>
      </c>
      <c r="F405">
        <v>1</v>
      </c>
      <c r="G405">
        <v>3</v>
      </c>
      <c r="H405">
        <v>6</v>
      </c>
      <c r="I405">
        <v>9</v>
      </c>
      <c r="J405" s="47">
        <v>11</v>
      </c>
    </row>
    <row r="406" spans="1:10" ht="12.75" hidden="1">
      <c r="A406" s="45">
        <v>333</v>
      </c>
      <c r="B406" s="46"/>
      <c r="C406" s="46"/>
      <c r="D406" s="1">
        <v>315</v>
      </c>
      <c r="E406" s="1">
        <v>0</v>
      </c>
      <c r="F406">
        <v>1</v>
      </c>
      <c r="G406">
        <v>3</v>
      </c>
      <c r="H406">
        <v>6</v>
      </c>
      <c r="I406">
        <v>9</v>
      </c>
      <c r="J406" s="47">
        <v>11</v>
      </c>
    </row>
    <row r="407" spans="1:10" ht="12.75" hidden="1">
      <c r="A407" s="45">
        <v>334</v>
      </c>
      <c r="B407" s="46"/>
      <c r="C407" s="46"/>
      <c r="D407" s="1">
        <v>316</v>
      </c>
      <c r="E407" s="1">
        <v>0</v>
      </c>
      <c r="F407">
        <v>1</v>
      </c>
      <c r="G407">
        <v>3</v>
      </c>
      <c r="H407">
        <v>6</v>
      </c>
      <c r="I407">
        <v>9</v>
      </c>
      <c r="J407" s="47">
        <v>11</v>
      </c>
    </row>
    <row r="408" spans="1:10" ht="12.75" hidden="1">
      <c r="A408" s="45">
        <v>335</v>
      </c>
      <c r="B408" s="46"/>
      <c r="C408" s="46"/>
      <c r="D408" s="1">
        <v>317</v>
      </c>
      <c r="E408" s="1">
        <v>0</v>
      </c>
      <c r="F408">
        <v>1</v>
      </c>
      <c r="G408">
        <v>3</v>
      </c>
      <c r="H408">
        <v>6</v>
      </c>
      <c r="I408">
        <v>9</v>
      </c>
      <c r="J408" s="47">
        <v>11</v>
      </c>
    </row>
    <row r="409" spans="1:10" ht="12.75" hidden="1">
      <c r="A409" s="45">
        <v>336</v>
      </c>
      <c r="B409" s="46"/>
      <c r="C409" s="46"/>
      <c r="D409" s="1">
        <v>318</v>
      </c>
      <c r="E409" s="1">
        <v>0</v>
      </c>
      <c r="F409">
        <v>1</v>
      </c>
      <c r="G409">
        <v>3</v>
      </c>
      <c r="H409">
        <v>6</v>
      </c>
      <c r="I409">
        <v>9</v>
      </c>
      <c r="J409" s="47">
        <v>11</v>
      </c>
    </row>
    <row r="410" spans="1:10" ht="12.75" hidden="1">
      <c r="A410" s="45">
        <v>337</v>
      </c>
      <c r="B410" s="46"/>
      <c r="C410" s="46"/>
      <c r="D410" s="1">
        <v>319</v>
      </c>
      <c r="E410" s="1">
        <v>0</v>
      </c>
      <c r="F410">
        <v>1</v>
      </c>
      <c r="G410">
        <v>3</v>
      </c>
      <c r="H410">
        <v>6</v>
      </c>
      <c r="I410">
        <v>9</v>
      </c>
      <c r="J410" s="47">
        <v>11</v>
      </c>
    </row>
    <row r="411" spans="1:10" ht="12.75" hidden="1">
      <c r="A411" s="45">
        <v>338</v>
      </c>
      <c r="B411" s="46"/>
      <c r="C411" s="46"/>
      <c r="D411" s="1">
        <v>320</v>
      </c>
      <c r="E411" s="1">
        <v>0</v>
      </c>
      <c r="F411">
        <v>1</v>
      </c>
      <c r="G411">
        <v>3</v>
      </c>
      <c r="H411">
        <v>6</v>
      </c>
      <c r="I411">
        <v>9</v>
      </c>
      <c r="J411" s="47">
        <v>11</v>
      </c>
    </row>
    <row r="412" spans="1:10" ht="12.75" hidden="1">
      <c r="A412" s="45">
        <v>339</v>
      </c>
      <c r="B412" s="46"/>
      <c r="C412" s="46"/>
      <c r="D412" s="1">
        <v>321</v>
      </c>
      <c r="E412" s="1">
        <v>0</v>
      </c>
      <c r="F412">
        <v>1</v>
      </c>
      <c r="G412">
        <v>3</v>
      </c>
      <c r="H412">
        <v>6</v>
      </c>
      <c r="I412">
        <v>9</v>
      </c>
      <c r="J412" s="47">
        <v>11</v>
      </c>
    </row>
    <row r="413" spans="1:10" ht="12.75" hidden="1">
      <c r="A413" s="45">
        <v>340</v>
      </c>
      <c r="B413" s="46"/>
      <c r="C413" s="46"/>
      <c r="D413" s="1">
        <v>322</v>
      </c>
      <c r="E413" s="1">
        <v>0</v>
      </c>
      <c r="F413">
        <v>1</v>
      </c>
      <c r="G413">
        <v>3</v>
      </c>
      <c r="H413">
        <v>6</v>
      </c>
      <c r="I413">
        <v>9</v>
      </c>
      <c r="J413" s="47">
        <v>11</v>
      </c>
    </row>
    <row r="414" spans="1:10" ht="12.75" hidden="1">
      <c r="A414" s="45">
        <v>341</v>
      </c>
      <c r="B414" s="46"/>
      <c r="C414" s="46"/>
      <c r="D414" s="1">
        <v>323</v>
      </c>
      <c r="E414" s="1">
        <v>0</v>
      </c>
      <c r="F414">
        <v>1</v>
      </c>
      <c r="G414">
        <v>3</v>
      </c>
      <c r="H414">
        <v>6</v>
      </c>
      <c r="I414">
        <v>9</v>
      </c>
      <c r="J414" s="47">
        <v>11</v>
      </c>
    </row>
    <row r="415" spans="1:10" ht="12.75" hidden="1">
      <c r="A415" s="45">
        <v>342</v>
      </c>
      <c r="B415" s="46"/>
      <c r="C415" s="46"/>
      <c r="D415" s="1">
        <v>324</v>
      </c>
      <c r="E415" s="1">
        <v>0</v>
      </c>
      <c r="F415">
        <v>1</v>
      </c>
      <c r="G415">
        <v>3</v>
      </c>
      <c r="H415">
        <v>6</v>
      </c>
      <c r="I415">
        <v>9</v>
      </c>
      <c r="J415" s="47">
        <v>11</v>
      </c>
    </row>
    <row r="416" spans="1:10" ht="12.75" hidden="1">
      <c r="A416" s="45">
        <v>343</v>
      </c>
      <c r="B416" s="46"/>
      <c r="C416" s="46"/>
      <c r="D416" s="1">
        <v>325</v>
      </c>
      <c r="E416" s="1">
        <v>0</v>
      </c>
      <c r="F416">
        <v>1</v>
      </c>
      <c r="G416">
        <v>3</v>
      </c>
      <c r="H416">
        <v>6</v>
      </c>
      <c r="I416">
        <v>9</v>
      </c>
      <c r="J416" s="47">
        <v>11</v>
      </c>
    </row>
    <row r="417" spans="1:10" ht="12.75" hidden="1">
      <c r="A417" s="45">
        <v>344</v>
      </c>
      <c r="B417" s="46"/>
      <c r="C417" s="46"/>
      <c r="D417" s="1">
        <v>326</v>
      </c>
      <c r="E417" s="1">
        <v>0</v>
      </c>
      <c r="F417">
        <v>1</v>
      </c>
      <c r="G417">
        <v>3</v>
      </c>
      <c r="H417">
        <v>6</v>
      </c>
      <c r="I417">
        <v>9</v>
      </c>
      <c r="J417" s="47">
        <v>11</v>
      </c>
    </row>
    <row r="418" spans="1:10" ht="12.75" hidden="1">
      <c r="A418" s="45">
        <v>345</v>
      </c>
      <c r="B418" s="46"/>
      <c r="C418" s="46"/>
      <c r="D418" s="1">
        <v>327</v>
      </c>
      <c r="E418" s="1">
        <v>0</v>
      </c>
      <c r="F418">
        <v>1</v>
      </c>
      <c r="G418">
        <v>3</v>
      </c>
      <c r="H418">
        <v>6</v>
      </c>
      <c r="I418">
        <v>9</v>
      </c>
      <c r="J418" s="47">
        <v>11</v>
      </c>
    </row>
    <row r="419" spans="1:10" ht="12.75" hidden="1">
      <c r="A419" s="45">
        <v>346</v>
      </c>
      <c r="B419" s="46"/>
      <c r="C419" s="46"/>
      <c r="D419" s="1">
        <v>328</v>
      </c>
      <c r="E419" s="1">
        <v>0</v>
      </c>
      <c r="F419">
        <v>1</v>
      </c>
      <c r="G419">
        <v>3</v>
      </c>
      <c r="H419">
        <v>6</v>
      </c>
      <c r="I419">
        <v>9</v>
      </c>
      <c r="J419" s="47">
        <v>11</v>
      </c>
    </row>
    <row r="420" spans="1:10" ht="12.75" hidden="1">
      <c r="A420" s="45">
        <v>347</v>
      </c>
      <c r="B420" s="46"/>
      <c r="C420" s="46"/>
      <c r="D420" s="1">
        <v>329</v>
      </c>
      <c r="E420" s="1">
        <v>0</v>
      </c>
      <c r="F420">
        <v>1</v>
      </c>
      <c r="G420">
        <v>3</v>
      </c>
      <c r="H420">
        <v>6</v>
      </c>
      <c r="I420">
        <v>9</v>
      </c>
      <c r="J420" s="47">
        <v>11</v>
      </c>
    </row>
    <row r="421" spans="1:10" ht="12.75" hidden="1">
      <c r="A421" s="45">
        <v>348</v>
      </c>
      <c r="B421" s="46"/>
      <c r="C421" s="46"/>
      <c r="D421" s="1">
        <v>330</v>
      </c>
      <c r="E421" s="1">
        <v>0</v>
      </c>
      <c r="F421">
        <v>1</v>
      </c>
      <c r="G421">
        <v>3</v>
      </c>
      <c r="H421">
        <v>6</v>
      </c>
      <c r="I421">
        <v>9</v>
      </c>
      <c r="J421" s="47">
        <v>11</v>
      </c>
    </row>
    <row r="422" spans="1:10" ht="12.75" hidden="1">
      <c r="A422" s="45">
        <v>349</v>
      </c>
      <c r="B422" s="46"/>
      <c r="C422" s="46"/>
      <c r="D422" s="1">
        <v>331</v>
      </c>
      <c r="E422" s="1">
        <v>0</v>
      </c>
      <c r="F422">
        <v>1</v>
      </c>
      <c r="G422">
        <v>3</v>
      </c>
      <c r="H422">
        <v>6</v>
      </c>
      <c r="I422">
        <v>9</v>
      </c>
      <c r="J422" s="47">
        <v>11</v>
      </c>
    </row>
    <row r="423" spans="1:10" ht="12.75" hidden="1">
      <c r="A423" s="45">
        <v>350</v>
      </c>
      <c r="B423" s="46"/>
      <c r="C423" s="46"/>
      <c r="D423" s="1">
        <v>332</v>
      </c>
      <c r="E423" s="1">
        <v>0</v>
      </c>
      <c r="F423">
        <v>1</v>
      </c>
      <c r="G423">
        <v>3</v>
      </c>
      <c r="H423">
        <v>6</v>
      </c>
      <c r="I423">
        <v>9</v>
      </c>
      <c r="J423" s="47">
        <v>11</v>
      </c>
    </row>
    <row r="424" spans="1:10" ht="12.75" hidden="1">
      <c r="A424" s="45">
        <v>351</v>
      </c>
      <c r="B424" s="46"/>
      <c r="C424" s="46"/>
      <c r="D424" s="1">
        <v>333</v>
      </c>
      <c r="E424" s="1">
        <v>0</v>
      </c>
      <c r="F424">
        <v>1</v>
      </c>
      <c r="G424">
        <v>3</v>
      </c>
      <c r="H424">
        <v>6</v>
      </c>
      <c r="I424">
        <v>9</v>
      </c>
      <c r="J424" s="47">
        <v>11</v>
      </c>
    </row>
    <row r="425" spans="1:10" ht="12.75" hidden="1">
      <c r="A425" s="45">
        <v>352</v>
      </c>
      <c r="B425" s="46"/>
      <c r="C425" s="46"/>
      <c r="D425" s="1">
        <v>334</v>
      </c>
      <c r="E425" s="1">
        <v>0</v>
      </c>
      <c r="F425">
        <v>1</v>
      </c>
      <c r="G425">
        <v>2</v>
      </c>
      <c r="H425">
        <v>5</v>
      </c>
      <c r="I425">
        <v>8</v>
      </c>
      <c r="J425" s="47">
        <v>10</v>
      </c>
    </row>
    <row r="426" spans="1:10" ht="12.75" hidden="1">
      <c r="A426" s="45">
        <v>353</v>
      </c>
      <c r="B426" s="46"/>
      <c r="C426" s="46"/>
      <c r="D426" s="1">
        <v>335</v>
      </c>
      <c r="E426" s="1">
        <v>0</v>
      </c>
      <c r="F426">
        <v>1</v>
      </c>
      <c r="G426">
        <v>2</v>
      </c>
      <c r="H426">
        <v>5</v>
      </c>
      <c r="I426">
        <v>8</v>
      </c>
      <c r="J426" s="47">
        <v>10</v>
      </c>
    </row>
    <row r="427" spans="1:10" ht="12.75" hidden="1">
      <c r="A427" s="45">
        <v>354</v>
      </c>
      <c r="B427" s="46"/>
      <c r="C427" s="46"/>
      <c r="D427" s="1">
        <v>336</v>
      </c>
      <c r="E427" s="1">
        <v>0</v>
      </c>
      <c r="F427">
        <v>1</v>
      </c>
      <c r="G427">
        <v>2</v>
      </c>
      <c r="H427">
        <v>5</v>
      </c>
      <c r="I427">
        <v>8</v>
      </c>
      <c r="J427" s="47">
        <v>10</v>
      </c>
    </row>
    <row r="428" spans="1:10" ht="12.75" hidden="1">
      <c r="A428" s="45">
        <v>355</v>
      </c>
      <c r="B428" s="46"/>
      <c r="C428" s="46"/>
      <c r="D428" s="1">
        <v>337</v>
      </c>
      <c r="E428" s="1">
        <v>0</v>
      </c>
      <c r="F428">
        <v>1</v>
      </c>
      <c r="G428">
        <v>2</v>
      </c>
      <c r="H428">
        <v>5</v>
      </c>
      <c r="I428">
        <v>8</v>
      </c>
      <c r="J428" s="47">
        <v>10</v>
      </c>
    </row>
    <row r="429" spans="1:10" ht="12.75" hidden="1">
      <c r="A429" s="45">
        <v>356</v>
      </c>
      <c r="B429" s="46"/>
      <c r="C429" s="46"/>
      <c r="D429" s="1">
        <v>338</v>
      </c>
      <c r="E429" s="1">
        <v>0</v>
      </c>
      <c r="F429">
        <v>1</v>
      </c>
      <c r="G429">
        <v>2</v>
      </c>
      <c r="H429">
        <v>5</v>
      </c>
      <c r="I429">
        <v>8</v>
      </c>
      <c r="J429" s="47">
        <v>10</v>
      </c>
    </row>
    <row r="430" spans="1:10" ht="12.75" hidden="1">
      <c r="A430" s="45">
        <v>357</v>
      </c>
      <c r="B430" s="46"/>
      <c r="C430" s="46"/>
      <c r="D430" s="1">
        <v>339</v>
      </c>
      <c r="E430" s="1">
        <v>0</v>
      </c>
      <c r="F430">
        <v>1</v>
      </c>
      <c r="G430">
        <v>2</v>
      </c>
      <c r="H430">
        <v>5</v>
      </c>
      <c r="I430">
        <v>8</v>
      </c>
      <c r="J430" s="47">
        <v>10</v>
      </c>
    </row>
    <row r="431" spans="1:10" ht="12.75" hidden="1">
      <c r="A431" s="45">
        <v>358</v>
      </c>
      <c r="B431" s="46"/>
      <c r="C431" s="46"/>
      <c r="D431" s="1">
        <v>340</v>
      </c>
      <c r="E431" s="1">
        <v>0</v>
      </c>
      <c r="F431">
        <v>1</v>
      </c>
      <c r="G431">
        <v>2</v>
      </c>
      <c r="H431">
        <v>5</v>
      </c>
      <c r="I431">
        <v>8</v>
      </c>
      <c r="J431" s="47">
        <v>10</v>
      </c>
    </row>
    <row r="432" spans="1:10" ht="12.75" hidden="1">
      <c r="A432" s="45">
        <v>359</v>
      </c>
      <c r="B432" s="46"/>
      <c r="C432" s="46"/>
      <c r="D432" s="1">
        <v>341</v>
      </c>
      <c r="E432" s="1">
        <v>0</v>
      </c>
      <c r="F432">
        <v>1</v>
      </c>
      <c r="G432">
        <v>2</v>
      </c>
      <c r="H432">
        <v>5</v>
      </c>
      <c r="I432">
        <v>8</v>
      </c>
      <c r="J432" s="47">
        <v>10</v>
      </c>
    </row>
    <row r="433" spans="1:10" ht="12.75" hidden="1">
      <c r="A433" s="45">
        <v>360</v>
      </c>
      <c r="B433" s="46"/>
      <c r="C433" s="46"/>
      <c r="D433" s="1">
        <v>342</v>
      </c>
      <c r="E433" s="1">
        <v>0</v>
      </c>
      <c r="F433">
        <v>1</v>
      </c>
      <c r="G433">
        <v>2</v>
      </c>
      <c r="H433">
        <v>5</v>
      </c>
      <c r="I433">
        <v>8</v>
      </c>
      <c r="J433" s="47">
        <v>10</v>
      </c>
    </row>
    <row r="434" spans="1:10" ht="12.75" hidden="1">
      <c r="A434" s="45">
        <v>361</v>
      </c>
      <c r="B434" s="46"/>
      <c r="C434" s="46"/>
      <c r="D434" s="1">
        <v>343</v>
      </c>
      <c r="E434" s="1">
        <v>0</v>
      </c>
      <c r="F434">
        <v>1</v>
      </c>
      <c r="G434">
        <v>2</v>
      </c>
      <c r="H434">
        <v>5</v>
      </c>
      <c r="I434">
        <v>8</v>
      </c>
      <c r="J434" s="47">
        <v>10</v>
      </c>
    </row>
    <row r="435" spans="1:10" ht="12.75" hidden="1">
      <c r="A435" s="45">
        <v>362</v>
      </c>
      <c r="B435" s="46"/>
      <c r="C435" s="46"/>
      <c r="D435" s="1">
        <v>344</v>
      </c>
      <c r="E435" s="1">
        <v>0</v>
      </c>
      <c r="F435">
        <v>1</v>
      </c>
      <c r="G435">
        <v>2</v>
      </c>
      <c r="H435">
        <v>5</v>
      </c>
      <c r="I435">
        <v>8</v>
      </c>
      <c r="J435" s="47">
        <v>10</v>
      </c>
    </row>
    <row r="436" spans="1:10" ht="12.75" hidden="1">
      <c r="A436" s="45">
        <v>363</v>
      </c>
      <c r="B436" s="46"/>
      <c r="C436" s="46"/>
      <c r="D436" s="1">
        <v>345</v>
      </c>
      <c r="E436" s="1">
        <v>0</v>
      </c>
      <c r="F436">
        <v>1</v>
      </c>
      <c r="G436">
        <v>2</v>
      </c>
      <c r="H436">
        <v>5</v>
      </c>
      <c r="I436">
        <v>8</v>
      </c>
      <c r="J436" s="47">
        <v>10</v>
      </c>
    </row>
    <row r="437" spans="1:10" ht="12.75" hidden="1">
      <c r="A437" s="45">
        <v>364</v>
      </c>
      <c r="B437" s="46"/>
      <c r="C437" s="46"/>
      <c r="D437" s="1">
        <v>346</v>
      </c>
      <c r="E437" s="1">
        <v>0</v>
      </c>
      <c r="F437">
        <v>1</v>
      </c>
      <c r="G437">
        <v>2</v>
      </c>
      <c r="H437">
        <v>5</v>
      </c>
      <c r="I437">
        <v>8</v>
      </c>
      <c r="J437" s="47">
        <v>10</v>
      </c>
    </row>
    <row r="438" spans="1:10" ht="12.75" hidden="1">
      <c r="A438" s="45">
        <v>365</v>
      </c>
      <c r="B438" s="46"/>
      <c r="C438" s="46"/>
      <c r="D438" s="1">
        <v>347</v>
      </c>
      <c r="E438" s="1">
        <v>0</v>
      </c>
      <c r="F438">
        <v>1</v>
      </c>
      <c r="G438">
        <v>2</v>
      </c>
      <c r="H438">
        <v>5</v>
      </c>
      <c r="I438">
        <v>8</v>
      </c>
      <c r="J438" s="47">
        <v>10</v>
      </c>
    </row>
    <row r="439" spans="1:10" ht="12.75" hidden="1">
      <c r="A439" s="45">
        <v>366</v>
      </c>
      <c r="B439" s="46"/>
      <c r="C439" s="46"/>
      <c r="D439" s="1">
        <v>348</v>
      </c>
      <c r="E439" s="1">
        <v>0</v>
      </c>
      <c r="F439">
        <v>1</v>
      </c>
      <c r="G439">
        <v>2</v>
      </c>
      <c r="H439">
        <v>5</v>
      </c>
      <c r="I439">
        <v>8</v>
      </c>
      <c r="J439" s="47">
        <v>10</v>
      </c>
    </row>
    <row r="440" spans="1:10" ht="12.75" hidden="1">
      <c r="A440" s="45">
        <v>367</v>
      </c>
      <c r="B440" s="46"/>
      <c r="C440" s="46"/>
      <c r="D440" s="1">
        <v>349</v>
      </c>
      <c r="E440" s="1">
        <v>0</v>
      </c>
      <c r="F440">
        <v>1</v>
      </c>
      <c r="G440">
        <v>2</v>
      </c>
      <c r="H440">
        <v>5</v>
      </c>
      <c r="I440">
        <v>8</v>
      </c>
      <c r="J440" s="47">
        <v>10</v>
      </c>
    </row>
    <row r="441" spans="1:10" ht="12.75" hidden="1">
      <c r="A441" s="45">
        <v>368</v>
      </c>
      <c r="B441" s="46"/>
      <c r="C441" s="46"/>
      <c r="D441" s="1">
        <v>350</v>
      </c>
      <c r="E441" s="1">
        <v>0</v>
      </c>
      <c r="F441">
        <v>1</v>
      </c>
      <c r="G441">
        <v>2</v>
      </c>
      <c r="H441">
        <v>5</v>
      </c>
      <c r="I441">
        <v>8</v>
      </c>
      <c r="J441" s="47">
        <v>10</v>
      </c>
    </row>
    <row r="442" spans="1:10" ht="12.75" hidden="1">
      <c r="A442" s="45">
        <v>369</v>
      </c>
      <c r="B442" s="46"/>
      <c r="C442" s="46"/>
      <c r="D442" s="1">
        <v>351</v>
      </c>
      <c r="E442" s="1">
        <v>0</v>
      </c>
      <c r="F442">
        <v>1</v>
      </c>
      <c r="G442">
        <v>2</v>
      </c>
      <c r="H442">
        <v>5</v>
      </c>
      <c r="I442">
        <v>8</v>
      </c>
      <c r="J442" s="47">
        <v>10</v>
      </c>
    </row>
    <row r="443" spans="1:10" ht="12.75" hidden="1">
      <c r="A443" s="45">
        <v>370</v>
      </c>
      <c r="B443" s="46"/>
      <c r="C443" s="46"/>
      <c r="D443" s="1">
        <v>352</v>
      </c>
      <c r="E443" s="1">
        <v>0</v>
      </c>
      <c r="F443">
        <v>1</v>
      </c>
      <c r="G443">
        <v>2</v>
      </c>
      <c r="H443">
        <v>5</v>
      </c>
      <c r="I443">
        <v>8</v>
      </c>
      <c r="J443" s="47">
        <v>10</v>
      </c>
    </row>
    <row r="444" spans="1:10" ht="12.75" hidden="1">
      <c r="A444" s="45">
        <v>371</v>
      </c>
      <c r="B444" s="46"/>
      <c r="C444" s="46"/>
      <c r="D444" s="1">
        <v>353</v>
      </c>
      <c r="E444" s="1">
        <v>0</v>
      </c>
      <c r="F444">
        <v>1</v>
      </c>
      <c r="G444">
        <v>2</v>
      </c>
      <c r="H444">
        <v>5</v>
      </c>
      <c r="I444">
        <v>8</v>
      </c>
      <c r="J444" s="47">
        <v>10</v>
      </c>
    </row>
    <row r="445" spans="1:10" ht="12.75" hidden="1">
      <c r="A445" s="45">
        <v>372</v>
      </c>
      <c r="B445" s="46"/>
      <c r="C445" s="46"/>
      <c r="D445" s="1">
        <v>354</v>
      </c>
      <c r="E445" s="1">
        <v>0</v>
      </c>
      <c r="F445">
        <v>1</v>
      </c>
      <c r="G445">
        <v>2</v>
      </c>
      <c r="H445">
        <v>5</v>
      </c>
      <c r="I445">
        <v>8</v>
      </c>
      <c r="J445" s="47">
        <v>10</v>
      </c>
    </row>
    <row r="446" spans="1:10" ht="12.75" hidden="1">
      <c r="A446" s="45">
        <v>373</v>
      </c>
      <c r="B446" s="46"/>
      <c r="C446" s="46"/>
      <c r="D446" s="1">
        <v>355</v>
      </c>
      <c r="E446" s="1">
        <v>0</v>
      </c>
      <c r="F446">
        <v>1</v>
      </c>
      <c r="G446">
        <v>2</v>
      </c>
      <c r="H446">
        <v>5</v>
      </c>
      <c r="I446">
        <v>8</v>
      </c>
      <c r="J446" s="47">
        <v>10</v>
      </c>
    </row>
    <row r="447" spans="1:10" ht="12.75" hidden="1">
      <c r="A447" s="45">
        <v>374</v>
      </c>
      <c r="B447" s="46"/>
      <c r="C447" s="46"/>
      <c r="D447" s="1">
        <v>356</v>
      </c>
      <c r="E447" s="1">
        <v>0</v>
      </c>
      <c r="F447">
        <v>1</v>
      </c>
      <c r="G447">
        <v>2</v>
      </c>
      <c r="H447">
        <v>5</v>
      </c>
      <c r="I447">
        <v>8</v>
      </c>
      <c r="J447" s="47">
        <v>10</v>
      </c>
    </row>
    <row r="448" spans="1:10" ht="12.75" hidden="1">
      <c r="A448" s="45">
        <v>375</v>
      </c>
      <c r="B448" s="46"/>
      <c r="C448" s="46"/>
      <c r="D448" s="1">
        <v>357</v>
      </c>
      <c r="E448" s="1">
        <v>0</v>
      </c>
      <c r="F448">
        <v>1</v>
      </c>
      <c r="G448">
        <v>2</v>
      </c>
      <c r="H448">
        <v>5</v>
      </c>
      <c r="I448">
        <v>8</v>
      </c>
      <c r="J448" s="47">
        <v>10</v>
      </c>
    </row>
    <row r="449" spans="1:10" ht="12.75" hidden="1">
      <c r="A449" s="45">
        <v>376</v>
      </c>
      <c r="B449" s="46"/>
      <c r="C449" s="46"/>
      <c r="D449" s="1">
        <v>358</v>
      </c>
      <c r="E449" s="1">
        <v>0</v>
      </c>
      <c r="F449">
        <v>1</v>
      </c>
      <c r="G449">
        <v>2</v>
      </c>
      <c r="H449">
        <v>5</v>
      </c>
      <c r="I449">
        <v>8</v>
      </c>
      <c r="J449" s="47">
        <v>10</v>
      </c>
    </row>
    <row r="450" spans="1:10" ht="12.75" hidden="1">
      <c r="A450" s="45">
        <v>377</v>
      </c>
      <c r="B450" s="46"/>
      <c r="C450" s="46"/>
      <c r="D450" s="1">
        <v>359</v>
      </c>
      <c r="E450" s="1">
        <v>0</v>
      </c>
      <c r="F450">
        <v>1</v>
      </c>
      <c r="G450">
        <v>2</v>
      </c>
      <c r="H450">
        <v>5</v>
      </c>
      <c r="I450">
        <v>8</v>
      </c>
      <c r="J450" s="47">
        <v>10</v>
      </c>
    </row>
    <row r="451" spans="1:10" ht="12.75" hidden="1">
      <c r="A451" s="45">
        <v>378</v>
      </c>
      <c r="B451" s="46"/>
      <c r="C451" s="46"/>
      <c r="D451" s="1">
        <v>360</v>
      </c>
      <c r="E451" s="1">
        <v>0</v>
      </c>
      <c r="F451">
        <v>1</v>
      </c>
      <c r="G451">
        <v>2</v>
      </c>
      <c r="H451">
        <v>5</v>
      </c>
      <c r="I451">
        <v>8</v>
      </c>
      <c r="J451" s="47">
        <v>10</v>
      </c>
    </row>
    <row r="452" spans="1:10" ht="12.75" hidden="1">
      <c r="A452" s="45">
        <v>379</v>
      </c>
      <c r="B452" s="46"/>
      <c r="C452" s="46"/>
      <c r="D452" s="1">
        <v>361</v>
      </c>
      <c r="E452" s="1">
        <v>0</v>
      </c>
      <c r="F452">
        <v>1</v>
      </c>
      <c r="G452">
        <v>2</v>
      </c>
      <c r="H452">
        <v>5</v>
      </c>
      <c r="I452">
        <v>8</v>
      </c>
      <c r="J452" s="47">
        <v>10</v>
      </c>
    </row>
    <row r="453" spans="1:10" ht="12.75" hidden="1">
      <c r="A453" s="45">
        <v>380</v>
      </c>
      <c r="B453" s="46"/>
      <c r="C453" s="46"/>
      <c r="D453" s="1">
        <v>362</v>
      </c>
      <c r="E453" s="1">
        <v>0</v>
      </c>
      <c r="F453">
        <v>1</v>
      </c>
      <c r="G453">
        <v>2</v>
      </c>
      <c r="H453">
        <v>5</v>
      </c>
      <c r="I453">
        <v>8</v>
      </c>
      <c r="J453" s="47">
        <v>10</v>
      </c>
    </row>
    <row r="454" spans="1:10" ht="12.75" hidden="1">
      <c r="A454" s="45">
        <v>381</v>
      </c>
      <c r="B454" s="46"/>
      <c r="C454" s="46"/>
      <c r="D454" s="1">
        <v>363</v>
      </c>
      <c r="E454" s="1">
        <v>0</v>
      </c>
      <c r="F454">
        <v>1</v>
      </c>
      <c r="G454">
        <v>2</v>
      </c>
      <c r="H454">
        <v>5</v>
      </c>
      <c r="I454">
        <v>8</v>
      </c>
      <c r="J454" s="47">
        <v>10</v>
      </c>
    </row>
    <row r="455" spans="1:10" ht="12.75" hidden="1">
      <c r="A455" s="45">
        <v>382</v>
      </c>
      <c r="B455" s="46"/>
      <c r="C455" s="46"/>
      <c r="D455" s="1">
        <v>364</v>
      </c>
      <c r="E455" s="1">
        <v>0</v>
      </c>
      <c r="F455">
        <v>1</v>
      </c>
      <c r="G455">
        <v>2</v>
      </c>
      <c r="H455">
        <v>5</v>
      </c>
      <c r="I455">
        <v>8</v>
      </c>
      <c r="J455" s="47">
        <v>10</v>
      </c>
    </row>
    <row r="456" spans="1:10" ht="12.75" hidden="1">
      <c r="A456" s="45">
        <v>383</v>
      </c>
      <c r="B456" s="46"/>
      <c r="C456" s="46"/>
      <c r="D456" s="1">
        <v>365</v>
      </c>
      <c r="E456" s="1">
        <v>0</v>
      </c>
      <c r="F456">
        <v>1</v>
      </c>
      <c r="G456">
        <v>2</v>
      </c>
      <c r="H456">
        <v>5</v>
      </c>
      <c r="I456">
        <v>8</v>
      </c>
      <c r="J456" s="47">
        <v>10</v>
      </c>
    </row>
    <row r="457" spans="1:10" ht="12.75" hidden="1">
      <c r="A457" s="45">
        <v>384</v>
      </c>
      <c r="B457" s="46"/>
      <c r="C457" s="46"/>
      <c r="D457" s="1">
        <v>366</v>
      </c>
      <c r="E457" s="1">
        <v>0</v>
      </c>
      <c r="F457">
        <v>1</v>
      </c>
      <c r="G457">
        <v>2</v>
      </c>
      <c r="H457">
        <v>5</v>
      </c>
      <c r="I457">
        <v>8</v>
      </c>
      <c r="J457" s="47">
        <v>10</v>
      </c>
    </row>
    <row r="458" spans="1:10" ht="12.75" hidden="1">
      <c r="A458" s="45">
        <v>385</v>
      </c>
      <c r="B458" s="46"/>
      <c r="C458" s="46"/>
      <c r="D458" s="1">
        <v>367</v>
      </c>
      <c r="E458" s="1">
        <v>0</v>
      </c>
      <c r="F458">
        <v>1</v>
      </c>
      <c r="G458">
        <v>2</v>
      </c>
      <c r="H458">
        <v>5</v>
      </c>
      <c r="I458">
        <v>8</v>
      </c>
      <c r="J458" s="47">
        <v>10</v>
      </c>
    </row>
    <row r="459" spans="1:10" ht="12.75" hidden="1">
      <c r="A459" s="45">
        <v>386</v>
      </c>
      <c r="B459" s="46"/>
      <c r="C459" s="46"/>
      <c r="D459" s="1">
        <v>368</v>
      </c>
      <c r="E459" s="1">
        <v>0</v>
      </c>
      <c r="F459">
        <v>1</v>
      </c>
      <c r="G459">
        <v>2</v>
      </c>
      <c r="H459">
        <v>5</v>
      </c>
      <c r="I459">
        <v>8</v>
      </c>
      <c r="J459" s="47">
        <v>10</v>
      </c>
    </row>
    <row r="460" spans="1:10" ht="12.75" hidden="1">
      <c r="A460" s="45">
        <v>387</v>
      </c>
      <c r="B460" s="46"/>
      <c r="C460" s="46"/>
      <c r="D460" s="1">
        <v>369</v>
      </c>
      <c r="E460" s="1">
        <v>0</v>
      </c>
      <c r="F460">
        <v>1</v>
      </c>
      <c r="G460">
        <v>2</v>
      </c>
      <c r="H460">
        <v>5</v>
      </c>
      <c r="I460">
        <v>8</v>
      </c>
      <c r="J460" s="47">
        <v>10</v>
      </c>
    </row>
    <row r="461" spans="1:10" ht="12.75" hidden="1">
      <c r="A461" s="45">
        <v>388</v>
      </c>
      <c r="B461" s="46"/>
      <c r="C461" s="46"/>
      <c r="D461" s="1">
        <v>370</v>
      </c>
      <c r="E461" s="1">
        <v>0</v>
      </c>
      <c r="F461">
        <v>1</v>
      </c>
      <c r="G461">
        <v>2</v>
      </c>
      <c r="H461">
        <v>5</v>
      </c>
      <c r="I461">
        <v>8</v>
      </c>
      <c r="J461" s="47">
        <v>10</v>
      </c>
    </row>
    <row r="462" spans="1:10" ht="12.75" hidden="1">
      <c r="A462" s="45">
        <v>389</v>
      </c>
      <c r="B462" s="46"/>
      <c r="C462" s="46"/>
      <c r="D462" s="1">
        <v>371</v>
      </c>
      <c r="E462" s="1">
        <v>0</v>
      </c>
      <c r="F462">
        <v>1</v>
      </c>
      <c r="G462">
        <v>2</v>
      </c>
      <c r="H462">
        <v>5</v>
      </c>
      <c r="I462">
        <v>8</v>
      </c>
      <c r="J462" s="47">
        <v>10</v>
      </c>
    </row>
    <row r="463" spans="1:10" ht="12.75" hidden="1">
      <c r="A463" s="45">
        <v>390</v>
      </c>
      <c r="B463" s="46"/>
      <c r="C463" s="46"/>
      <c r="D463" s="1">
        <v>372</v>
      </c>
      <c r="E463" s="1">
        <v>0</v>
      </c>
      <c r="F463">
        <v>1</v>
      </c>
      <c r="G463">
        <v>2</v>
      </c>
      <c r="H463">
        <v>5</v>
      </c>
      <c r="I463">
        <v>8</v>
      </c>
      <c r="J463" s="47">
        <v>10</v>
      </c>
    </row>
    <row r="464" spans="1:10" ht="12.75" hidden="1">
      <c r="A464" s="45">
        <v>391</v>
      </c>
      <c r="B464" s="46"/>
      <c r="C464" s="46"/>
      <c r="D464" s="1">
        <v>373</v>
      </c>
      <c r="E464" s="1">
        <v>0</v>
      </c>
      <c r="F464">
        <v>1</v>
      </c>
      <c r="G464">
        <v>2</v>
      </c>
      <c r="H464">
        <v>5</v>
      </c>
      <c r="I464">
        <v>8</v>
      </c>
      <c r="J464" s="47">
        <v>10</v>
      </c>
    </row>
    <row r="465" spans="1:10" ht="12.75" hidden="1">
      <c r="A465" s="45">
        <v>392</v>
      </c>
      <c r="B465" s="46"/>
      <c r="C465" s="46"/>
      <c r="D465" s="1">
        <v>374</v>
      </c>
      <c r="E465" s="1">
        <v>0</v>
      </c>
      <c r="F465">
        <v>1</v>
      </c>
      <c r="G465">
        <v>2</v>
      </c>
      <c r="H465">
        <v>5</v>
      </c>
      <c r="I465">
        <v>8</v>
      </c>
      <c r="J465" s="47">
        <v>10</v>
      </c>
    </row>
    <row r="466" spans="1:10" ht="12.75" hidden="1">
      <c r="A466" s="45">
        <v>393</v>
      </c>
      <c r="B466" s="46"/>
      <c r="C466" s="46"/>
      <c r="D466" s="1">
        <v>375</v>
      </c>
      <c r="E466" s="1">
        <v>0</v>
      </c>
      <c r="F466">
        <v>1</v>
      </c>
      <c r="G466">
        <v>2</v>
      </c>
      <c r="H466">
        <v>5</v>
      </c>
      <c r="I466">
        <v>8</v>
      </c>
      <c r="J466" s="47">
        <v>10</v>
      </c>
    </row>
    <row r="467" spans="1:10" ht="12.75" hidden="1">
      <c r="A467" s="45">
        <v>394</v>
      </c>
      <c r="B467" s="46"/>
      <c r="C467" s="46"/>
      <c r="D467" s="1">
        <v>376</v>
      </c>
      <c r="E467" s="1">
        <v>0</v>
      </c>
      <c r="F467">
        <v>1</v>
      </c>
      <c r="G467">
        <v>2</v>
      </c>
      <c r="H467">
        <v>5</v>
      </c>
      <c r="I467">
        <v>7</v>
      </c>
      <c r="J467" s="47">
        <v>10</v>
      </c>
    </row>
    <row r="468" spans="1:10" ht="12.75" hidden="1">
      <c r="A468" s="45">
        <v>395</v>
      </c>
      <c r="B468" s="46"/>
      <c r="C468" s="46"/>
      <c r="D468" s="1">
        <v>377</v>
      </c>
      <c r="E468" s="1">
        <v>0</v>
      </c>
      <c r="F468">
        <v>1</v>
      </c>
      <c r="G468">
        <v>2</v>
      </c>
      <c r="H468">
        <v>5</v>
      </c>
      <c r="I468">
        <v>7</v>
      </c>
      <c r="J468" s="47">
        <v>10</v>
      </c>
    </row>
    <row r="469" spans="1:10" ht="12.75" hidden="1">
      <c r="A469" s="45">
        <v>396</v>
      </c>
      <c r="B469" s="46"/>
      <c r="C469" s="46"/>
      <c r="D469" s="1">
        <v>378</v>
      </c>
      <c r="E469" s="1">
        <v>0</v>
      </c>
      <c r="F469">
        <v>1</v>
      </c>
      <c r="G469">
        <v>2</v>
      </c>
      <c r="H469">
        <v>5</v>
      </c>
      <c r="I469">
        <v>7</v>
      </c>
      <c r="J469" s="47">
        <v>10</v>
      </c>
    </row>
    <row r="470" spans="1:10" ht="12.75" hidden="1">
      <c r="A470" s="45">
        <v>397</v>
      </c>
      <c r="B470" s="46"/>
      <c r="C470" s="46"/>
      <c r="D470" s="1">
        <v>379</v>
      </c>
      <c r="E470" s="1">
        <v>0</v>
      </c>
      <c r="F470">
        <v>1</v>
      </c>
      <c r="G470">
        <v>2</v>
      </c>
      <c r="H470">
        <v>5</v>
      </c>
      <c r="I470">
        <v>7</v>
      </c>
      <c r="J470" s="47">
        <v>10</v>
      </c>
    </row>
    <row r="471" spans="1:10" ht="12.75" hidden="1">
      <c r="A471" s="45">
        <v>398</v>
      </c>
      <c r="B471" s="46"/>
      <c r="C471" s="46"/>
      <c r="D471" s="1">
        <v>380</v>
      </c>
      <c r="E471" s="1">
        <v>0</v>
      </c>
      <c r="F471">
        <v>1</v>
      </c>
      <c r="G471">
        <v>2</v>
      </c>
      <c r="H471">
        <v>5</v>
      </c>
      <c r="I471">
        <v>7</v>
      </c>
      <c r="J471" s="47">
        <v>10</v>
      </c>
    </row>
    <row r="472" spans="1:10" ht="12.75" hidden="1">
      <c r="A472" s="45">
        <v>399</v>
      </c>
      <c r="B472" s="46"/>
      <c r="C472" s="46"/>
      <c r="D472" s="1">
        <v>381</v>
      </c>
      <c r="E472" s="1">
        <v>0</v>
      </c>
      <c r="F472">
        <v>1</v>
      </c>
      <c r="G472">
        <v>2</v>
      </c>
      <c r="H472">
        <v>5</v>
      </c>
      <c r="I472">
        <v>7</v>
      </c>
      <c r="J472" s="47">
        <v>10</v>
      </c>
    </row>
    <row r="473" spans="1:10" ht="12.75" hidden="1">
      <c r="A473" s="45">
        <v>400</v>
      </c>
      <c r="B473" s="46"/>
      <c r="C473" s="46"/>
      <c r="D473" s="1">
        <v>382</v>
      </c>
      <c r="E473" s="1">
        <v>0</v>
      </c>
      <c r="F473">
        <v>1</v>
      </c>
      <c r="G473">
        <v>2</v>
      </c>
      <c r="H473">
        <v>5</v>
      </c>
      <c r="I473">
        <v>7</v>
      </c>
      <c r="J473" s="47">
        <v>10</v>
      </c>
    </row>
    <row r="474" spans="1:10" ht="12.75" hidden="1">
      <c r="A474" s="45">
        <v>401</v>
      </c>
      <c r="B474" s="46"/>
      <c r="C474" s="46"/>
      <c r="D474" s="1">
        <v>383</v>
      </c>
      <c r="E474" s="1">
        <v>0</v>
      </c>
      <c r="F474">
        <v>1</v>
      </c>
      <c r="G474">
        <v>2</v>
      </c>
      <c r="H474">
        <v>5</v>
      </c>
      <c r="I474">
        <v>7</v>
      </c>
      <c r="J474" s="47">
        <v>10</v>
      </c>
    </row>
    <row r="475" spans="1:10" ht="12.75" hidden="1">
      <c r="A475" s="45">
        <v>402</v>
      </c>
      <c r="B475" s="46"/>
      <c r="C475" s="46"/>
      <c r="D475" s="1">
        <v>384</v>
      </c>
      <c r="E475" s="1">
        <v>0</v>
      </c>
      <c r="F475">
        <v>1</v>
      </c>
      <c r="G475">
        <v>2</v>
      </c>
      <c r="H475">
        <v>5</v>
      </c>
      <c r="I475">
        <v>7</v>
      </c>
      <c r="J475" s="47">
        <v>10</v>
      </c>
    </row>
    <row r="476" spans="1:10" ht="12.75" hidden="1">
      <c r="A476" s="45">
        <v>403</v>
      </c>
      <c r="B476" s="46"/>
      <c r="C476" s="46"/>
      <c r="D476" s="1">
        <v>385</v>
      </c>
      <c r="E476" s="1">
        <v>0</v>
      </c>
      <c r="F476">
        <v>1</v>
      </c>
      <c r="G476">
        <v>2</v>
      </c>
      <c r="H476">
        <v>5</v>
      </c>
      <c r="I476">
        <v>7</v>
      </c>
      <c r="J476" s="47">
        <v>10</v>
      </c>
    </row>
    <row r="477" spans="1:10" ht="12.75" hidden="1">
      <c r="A477" s="45">
        <v>404</v>
      </c>
      <c r="B477" s="46"/>
      <c r="C477" s="46"/>
      <c r="D477" s="1">
        <v>386</v>
      </c>
      <c r="E477" s="1">
        <v>0</v>
      </c>
      <c r="F477">
        <v>1</v>
      </c>
      <c r="G477">
        <v>2</v>
      </c>
      <c r="H477">
        <v>5</v>
      </c>
      <c r="I477">
        <v>7</v>
      </c>
      <c r="J477" s="47">
        <v>10</v>
      </c>
    </row>
    <row r="478" spans="1:10" ht="12.75" hidden="1">
      <c r="A478" s="45">
        <v>405</v>
      </c>
      <c r="B478" s="46"/>
      <c r="C478" s="46"/>
      <c r="D478" s="1">
        <v>387</v>
      </c>
      <c r="E478" s="1">
        <v>0</v>
      </c>
      <c r="F478">
        <v>1</v>
      </c>
      <c r="G478">
        <v>2</v>
      </c>
      <c r="H478">
        <v>5</v>
      </c>
      <c r="I478">
        <v>7</v>
      </c>
      <c r="J478" s="47">
        <v>10</v>
      </c>
    </row>
    <row r="479" spans="1:10" ht="12.75" hidden="1">
      <c r="A479" s="45">
        <v>406</v>
      </c>
      <c r="B479" s="46"/>
      <c r="C479" s="46"/>
      <c r="D479" s="1">
        <v>388</v>
      </c>
      <c r="E479" s="1">
        <v>0</v>
      </c>
      <c r="F479">
        <v>1</v>
      </c>
      <c r="G479">
        <v>2</v>
      </c>
      <c r="H479">
        <v>5</v>
      </c>
      <c r="I479">
        <v>7</v>
      </c>
      <c r="J479" s="47">
        <v>10</v>
      </c>
    </row>
    <row r="480" spans="1:10" ht="12.75" hidden="1">
      <c r="A480" s="45">
        <v>407</v>
      </c>
      <c r="B480" s="46"/>
      <c r="C480" s="46"/>
      <c r="D480" s="1">
        <v>389</v>
      </c>
      <c r="E480" s="1">
        <v>0</v>
      </c>
      <c r="F480">
        <v>1</v>
      </c>
      <c r="G480">
        <v>2</v>
      </c>
      <c r="H480">
        <v>5</v>
      </c>
      <c r="I480">
        <v>7</v>
      </c>
      <c r="J480" s="47">
        <v>10</v>
      </c>
    </row>
    <row r="481" spans="1:10" ht="12.75" hidden="1">
      <c r="A481" s="45">
        <v>408</v>
      </c>
      <c r="B481" s="46"/>
      <c r="C481" s="46"/>
      <c r="D481" s="1">
        <v>390</v>
      </c>
      <c r="E481" s="1">
        <v>0</v>
      </c>
      <c r="F481">
        <v>1</v>
      </c>
      <c r="G481">
        <v>2</v>
      </c>
      <c r="H481">
        <v>5</v>
      </c>
      <c r="I481">
        <v>7</v>
      </c>
      <c r="J481" s="47">
        <v>10</v>
      </c>
    </row>
    <row r="482" spans="1:10" ht="12.75" hidden="1">
      <c r="A482" s="45">
        <v>409</v>
      </c>
      <c r="B482" s="46"/>
      <c r="C482" s="46"/>
      <c r="D482" s="1">
        <v>391</v>
      </c>
      <c r="E482" s="1">
        <v>0</v>
      </c>
      <c r="F482">
        <v>1</v>
      </c>
      <c r="G482">
        <v>2</v>
      </c>
      <c r="H482">
        <v>5</v>
      </c>
      <c r="I482">
        <v>7</v>
      </c>
      <c r="J482" s="47">
        <v>10</v>
      </c>
    </row>
    <row r="483" spans="1:10" ht="12.75" hidden="1">
      <c r="A483" s="45">
        <v>410</v>
      </c>
      <c r="B483" s="46"/>
      <c r="C483" s="46"/>
      <c r="D483" s="1">
        <v>392</v>
      </c>
      <c r="E483" s="1">
        <v>0</v>
      </c>
      <c r="F483">
        <v>1</v>
      </c>
      <c r="G483">
        <v>2</v>
      </c>
      <c r="H483">
        <v>5</v>
      </c>
      <c r="I483">
        <v>7</v>
      </c>
      <c r="J483" s="47">
        <v>10</v>
      </c>
    </row>
    <row r="484" spans="1:10" ht="12.75" hidden="1">
      <c r="A484" s="45">
        <v>411</v>
      </c>
      <c r="B484" s="46"/>
      <c r="C484" s="46"/>
      <c r="D484" s="1">
        <v>393</v>
      </c>
      <c r="E484" s="1">
        <v>0</v>
      </c>
      <c r="F484">
        <v>1</v>
      </c>
      <c r="G484">
        <v>2</v>
      </c>
      <c r="H484">
        <v>5</v>
      </c>
      <c r="I484">
        <v>7</v>
      </c>
      <c r="J484" s="47">
        <v>10</v>
      </c>
    </row>
    <row r="485" spans="1:10" ht="12.75" hidden="1">
      <c r="A485" s="45">
        <v>412</v>
      </c>
      <c r="B485" s="46"/>
      <c r="C485" s="46"/>
      <c r="D485" s="1">
        <v>394</v>
      </c>
      <c r="E485" s="1">
        <v>0</v>
      </c>
      <c r="F485">
        <v>1</v>
      </c>
      <c r="G485">
        <v>2</v>
      </c>
      <c r="H485">
        <v>5</v>
      </c>
      <c r="I485">
        <v>7</v>
      </c>
      <c r="J485" s="47">
        <v>10</v>
      </c>
    </row>
    <row r="486" spans="1:10" ht="12.75" hidden="1">
      <c r="A486" s="45">
        <v>413</v>
      </c>
      <c r="B486" s="46"/>
      <c r="C486" s="46"/>
      <c r="D486" s="1">
        <v>395</v>
      </c>
      <c r="E486" s="1">
        <v>0</v>
      </c>
      <c r="F486">
        <v>1</v>
      </c>
      <c r="G486">
        <v>2</v>
      </c>
      <c r="H486">
        <v>5</v>
      </c>
      <c r="I486">
        <v>7</v>
      </c>
      <c r="J486" s="47">
        <v>10</v>
      </c>
    </row>
    <row r="487" spans="1:10" ht="12.75" hidden="1">
      <c r="A487" s="45">
        <v>414</v>
      </c>
      <c r="B487" s="46"/>
      <c r="C487" s="46"/>
      <c r="D487" s="1">
        <v>396</v>
      </c>
      <c r="E487" s="1">
        <v>0</v>
      </c>
      <c r="F487">
        <v>1</v>
      </c>
      <c r="G487">
        <v>2</v>
      </c>
      <c r="H487">
        <v>5</v>
      </c>
      <c r="I487">
        <v>7</v>
      </c>
      <c r="J487" s="47">
        <v>10</v>
      </c>
    </row>
    <row r="488" spans="1:10" ht="12.75" hidden="1">
      <c r="A488" s="45">
        <v>415</v>
      </c>
      <c r="B488" s="46"/>
      <c r="C488" s="46"/>
      <c r="D488" s="1">
        <v>397</v>
      </c>
      <c r="E488" s="1">
        <v>0</v>
      </c>
      <c r="F488">
        <v>1</v>
      </c>
      <c r="G488">
        <v>2</v>
      </c>
      <c r="H488">
        <v>5</v>
      </c>
      <c r="I488">
        <v>7</v>
      </c>
      <c r="J488" s="47">
        <v>10</v>
      </c>
    </row>
    <row r="489" spans="1:10" ht="12.75" hidden="1">
      <c r="A489" s="45">
        <v>416</v>
      </c>
      <c r="B489" s="46"/>
      <c r="C489" s="46"/>
      <c r="D489" s="1">
        <v>398</v>
      </c>
      <c r="E489" s="1">
        <v>0</v>
      </c>
      <c r="F489">
        <v>1</v>
      </c>
      <c r="G489">
        <v>2</v>
      </c>
      <c r="H489">
        <v>5</v>
      </c>
      <c r="I489">
        <v>7</v>
      </c>
      <c r="J489" s="47">
        <v>10</v>
      </c>
    </row>
    <row r="490" spans="1:10" ht="12.75" hidden="1">
      <c r="A490" s="45">
        <v>417</v>
      </c>
      <c r="B490" s="46"/>
      <c r="C490" s="46"/>
      <c r="D490" s="1">
        <v>399</v>
      </c>
      <c r="E490" s="1">
        <v>0</v>
      </c>
      <c r="F490">
        <v>1</v>
      </c>
      <c r="G490">
        <v>2</v>
      </c>
      <c r="H490">
        <v>5</v>
      </c>
      <c r="I490">
        <v>7</v>
      </c>
      <c r="J490" s="47">
        <v>10</v>
      </c>
    </row>
    <row r="491" spans="1:10" ht="12.75" hidden="1">
      <c r="A491" s="45">
        <v>418</v>
      </c>
      <c r="B491" s="46"/>
      <c r="C491" s="46"/>
      <c r="D491" s="1">
        <v>400</v>
      </c>
      <c r="E491" s="1">
        <v>0</v>
      </c>
      <c r="F491">
        <v>1</v>
      </c>
      <c r="G491">
        <v>2</v>
      </c>
      <c r="H491">
        <v>5</v>
      </c>
      <c r="I491">
        <v>7</v>
      </c>
      <c r="J491" s="47">
        <v>10</v>
      </c>
    </row>
    <row r="492" spans="1:10" ht="12.75" hidden="1">
      <c r="A492" s="45">
        <v>419</v>
      </c>
      <c r="B492" s="46"/>
      <c r="C492" s="46"/>
      <c r="D492" s="1">
        <v>401</v>
      </c>
      <c r="E492" s="1">
        <v>0</v>
      </c>
      <c r="F492">
        <v>1</v>
      </c>
      <c r="G492">
        <v>2</v>
      </c>
      <c r="H492">
        <v>4</v>
      </c>
      <c r="I492">
        <v>7</v>
      </c>
      <c r="J492" s="47">
        <v>9</v>
      </c>
    </row>
    <row r="493" spans="1:10" ht="12.75" hidden="1">
      <c r="A493" s="45">
        <v>420</v>
      </c>
      <c r="B493" s="46"/>
      <c r="C493" s="46"/>
      <c r="D493" s="1">
        <v>402</v>
      </c>
      <c r="E493" s="1">
        <v>0</v>
      </c>
      <c r="F493">
        <v>1</v>
      </c>
      <c r="G493">
        <v>2</v>
      </c>
      <c r="H493">
        <v>4</v>
      </c>
      <c r="I493">
        <v>7</v>
      </c>
      <c r="J493" s="47">
        <v>9</v>
      </c>
    </row>
    <row r="494" spans="1:10" ht="12.75" hidden="1">
      <c r="A494" s="45">
        <v>421</v>
      </c>
      <c r="B494" s="46"/>
      <c r="C494" s="46"/>
      <c r="D494" s="1">
        <v>403</v>
      </c>
      <c r="E494" s="1">
        <v>0</v>
      </c>
      <c r="F494">
        <v>1</v>
      </c>
      <c r="G494">
        <v>2</v>
      </c>
      <c r="H494">
        <v>4</v>
      </c>
      <c r="I494">
        <v>7</v>
      </c>
      <c r="J494" s="47">
        <v>9</v>
      </c>
    </row>
    <row r="495" spans="1:10" ht="12.75" hidden="1">
      <c r="A495" s="45">
        <v>422</v>
      </c>
      <c r="B495" s="46"/>
      <c r="C495" s="46"/>
      <c r="D495" s="1">
        <v>404</v>
      </c>
      <c r="E495" s="1">
        <v>0</v>
      </c>
      <c r="F495">
        <v>1</v>
      </c>
      <c r="G495">
        <v>2</v>
      </c>
      <c r="H495">
        <v>4</v>
      </c>
      <c r="I495">
        <v>7</v>
      </c>
      <c r="J495" s="47">
        <v>9</v>
      </c>
    </row>
    <row r="496" spans="1:10" ht="12.75" hidden="1">
      <c r="A496" s="45">
        <v>423</v>
      </c>
      <c r="B496" s="46"/>
      <c r="C496" s="46"/>
      <c r="D496" s="1">
        <v>405</v>
      </c>
      <c r="E496" s="1">
        <v>0</v>
      </c>
      <c r="F496">
        <v>1</v>
      </c>
      <c r="G496">
        <v>2</v>
      </c>
      <c r="H496">
        <v>4</v>
      </c>
      <c r="I496">
        <v>7</v>
      </c>
      <c r="J496" s="47">
        <v>9</v>
      </c>
    </row>
    <row r="497" spans="1:10" ht="12.75" hidden="1">
      <c r="A497" s="45">
        <v>424</v>
      </c>
      <c r="B497" s="46"/>
      <c r="C497" s="46"/>
      <c r="D497" s="1">
        <v>406</v>
      </c>
      <c r="E497" s="1">
        <v>0</v>
      </c>
      <c r="F497">
        <v>1</v>
      </c>
      <c r="G497">
        <v>2</v>
      </c>
      <c r="H497">
        <v>4</v>
      </c>
      <c r="I497">
        <v>7</v>
      </c>
      <c r="J497" s="47">
        <v>9</v>
      </c>
    </row>
    <row r="498" spans="1:10" ht="12.75" hidden="1">
      <c r="A498" s="45">
        <v>425</v>
      </c>
      <c r="B498" s="46"/>
      <c r="C498" s="46"/>
      <c r="D498" s="1">
        <v>407</v>
      </c>
      <c r="E498" s="1">
        <v>0</v>
      </c>
      <c r="F498">
        <v>1</v>
      </c>
      <c r="G498">
        <v>2</v>
      </c>
      <c r="H498">
        <v>4</v>
      </c>
      <c r="I498">
        <v>7</v>
      </c>
      <c r="J498" s="47">
        <v>9</v>
      </c>
    </row>
    <row r="499" spans="1:10" ht="12.75" hidden="1">
      <c r="A499" s="45">
        <v>426</v>
      </c>
      <c r="B499" s="46"/>
      <c r="C499" s="46"/>
      <c r="D499" s="1">
        <v>408</v>
      </c>
      <c r="E499" s="1">
        <v>0</v>
      </c>
      <c r="F499">
        <v>1</v>
      </c>
      <c r="G499">
        <v>2</v>
      </c>
      <c r="H499">
        <v>4</v>
      </c>
      <c r="I499">
        <v>7</v>
      </c>
      <c r="J499" s="47">
        <v>9</v>
      </c>
    </row>
    <row r="500" spans="1:10" ht="12.75" hidden="1">
      <c r="A500" s="45">
        <v>427</v>
      </c>
      <c r="B500" s="46"/>
      <c r="C500" s="46"/>
      <c r="D500" s="1">
        <v>409</v>
      </c>
      <c r="E500" s="1">
        <v>0</v>
      </c>
      <c r="F500">
        <v>1</v>
      </c>
      <c r="G500">
        <v>2</v>
      </c>
      <c r="H500">
        <v>4</v>
      </c>
      <c r="I500">
        <v>7</v>
      </c>
      <c r="J500" s="47">
        <v>9</v>
      </c>
    </row>
    <row r="501" spans="1:10" ht="12.75" hidden="1">
      <c r="A501" s="45">
        <v>428</v>
      </c>
      <c r="B501" s="46"/>
      <c r="C501" s="46"/>
      <c r="D501" s="1">
        <v>410</v>
      </c>
      <c r="E501" s="1">
        <v>0</v>
      </c>
      <c r="F501">
        <v>1</v>
      </c>
      <c r="G501">
        <v>2</v>
      </c>
      <c r="H501">
        <v>4</v>
      </c>
      <c r="I501">
        <v>7</v>
      </c>
      <c r="J501" s="47">
        <v>9</v>
      </c>
    </row>
    <row r="502" spans="1:10" ht="12.75" hidden="1">
      <c r="A502" s="45">
        <v>429</v>
      </c>
      <c r="B502" s="46"/>
      <c r="C502" s="46"/>
      <c r="D502" s="1">
        <v>411</v>
      </c>
      <c r="E502" s="1">
        <v>0</v>
      </c>
      <c r="F502">
        <v>1</v>
      </c>
      <c r="G502">
        <v>2</v>
      </c>
      <c r="H502">
        <v>4</v>
      </c>
      <c r="I502">
        <v>7</v>
      </c>
      <c r="J502" s="47">
        <v>9</v>
      </c>
    </row>
    <row r="503" spans="1:10" ht="12.75" hidden="1">
      <c r="A503" s="45">
        <v>430</v>
      </c>
      <c r="B503" s="46"/>
      <c r="C503" s="46"/>
      <c r="D503" s="1">
        <v>412</v>
      </c>
      <c r="E503" s="1">
        <v>0</v>
      </c>
      <c r="F503">
        <v>1</v>
      </c>
      <c r="G503">
        <v>2</v>
      </c>
      <c r="H503">
        <v>4</v>
      </c>
      <c r="I503">
        <v>7</v>
      </c>
      <c r="J503" s="47">
        <v>9</v>
      </c>
    </row>
    <row r="504" spans="1:10" ht="12.75" hidden="1">
      <c r="A504" s="45">
        <v>431</v>
      </c>
      <c r="B504" s="46"/>
      <c r="C504" s="46"/>
      <c r="D504" s="1">
        <v>413</v>
      </c>
      <c r="E504" s="1">
        <v>0</v>
      </c>
      <c r="F504">
        <v>1</v>
      </c>
      <c r="G504">
        <v>2</v>
      </c>
      <c r="H504">
        <v>4</v>
      </c>
      <c r="I504">
        <v>7</v>
      </c>
      <c r="J504" s="47">
        <v>9</v>
      </c>
    </row>
    <row r="505" spans="1:10" ht="12.75" hidden="1">
      <c r="A505" s="45">
        <v>432</v>
      </c>
      <c r="B505" s="46"/>
      <c r="C505" s="46"/>
      <c r="D505" s="1">
        <v>414</v>
      </c>
      <c r="E505" s="1">
        <v>0</v>
      </c>
      <c r="F505">
        <v>1</v>
      </c>
      <c r="G505">
        <v>2</v>
      </c>
      <c r="H505">
        <v>4</v>
      </c>
      <c r="I505">
        <v>7</v>
      </c>
      <c r="J505" s="47">
        <v>9</v>
      </c>
    </row>
    <row r="506" spans="1:10" ht="12.75" hidden="1">
      <c r="A506" s="45">
        <v>433</v>
      </c>
      <c r="B506" s="46"/>
      <c r="C506" s="46"/>
      <c r="D506" s="1">
        <v>415</v>
      </c>
      <c r="E506" s="1">
        <v>0</v>
      </c>
      <c r="F506">
        <v>1</v>
      </c>
      <c r="G506">
        <v>2</v>
      </c>
      <c r="H506">
        <v>4</v>
      </c>
      <c r="I506">
        <v>7</v>
      </c>
      <c r="J506" s="47">
        <v>9</v>
      </c>
    </row>
    <row r="507" spans="1:10" ht="12.75" hidden="1">
      <c r="A507" s="45">
        <v>434</v>
      </c>
      <c r="B507" s="46"/>
      <c r="C507" s="46"/>
      <c r="D507" s="1">
        <v>416</v>
      </c>
      <c r="E507" s="1">
        <v>0</v>
      </c>
      <c r="F507">
        <v>1</v>
      </c>
      <c r="G507">
        <v>2</v>
      </c>
      <c r="H507">
        <v>4</v>
      </c>
      <c r="I507">
        <v>7</v>
      </c>
      <c r="J507" s="47">
        <v>9</v>
      </c>
    </row>
    <row r="508" spans="1:10" ht="12.75" hidden="1">
      <c r="A508" s="45">
        <v>435</v>
      </c>
      <c r="B508" s="46"/>
      <c r="C508" s="46"/>
      <c r="D508" s="1">
        <v>417</v>
      </c>
      <c r="E508" s="1">
        <v>0</v>
      </c>
      <c r="F508">
        <v>1</v>
      </c>
      <c r="G508">
        <v>2</v>
      </c>
      <c r="H508">
        <v>4</v>
      </c>
      <c r="I508">
        <v>7</v>
      </c>
      <c r="J508" s="47">
        <v>9</v>
      </c>
    </row>
    <row r="509" spans="1:10" ht="12.75" hidden="1">
      <c r="A509" s="45">
        <v>436</v>
      </c>
      <c r="B509" s="46"/>
      <c r="C509" s="46"/>
      <c r="D509" s="1">
        <v>418</v>
      </c>
      <c r="E509" s="1">
        <v>0</v>
      </c>
      <c r="F509">
        <v>1</v>
      </c>
      <c r="G509">
        <v>2</v>
      </c>
      <c r="H509">
        <v>4</v>
      </c>
      <c r="I509">
        <v>7</v>
      </c>
      <c r="J509" s="47">
        <v>9</v>
      </c>
    </row>
    <row r="510" spans="1:10" ht="12.75" hidden="1">
      <c r="A510" s="45">
        <v>437</v>
      </c>
      <c r="B510" s="46"/>
      <c r="C510" s="46"/>
      <c r="D510" s="1">
        <v>419</v>
      </c>
      <c r="E510" s="1">
        <v>0</v>
      </c>
      <c r="F510">
        <v>1</v>
      </c>
      <c r="G510">
        <v>2</v>
      </c>
      <c r="H510">
        <v>4</v>
      </c>
      <c r="I510">
        <v>7</v>
      </c>
      <c r="J510" s="47">
        <v>9</v>
      </c>
    </row>
    <row r="511" spans="1:10" ht="12.75" hidden="1">
      <c r="A511" s="45">
        <v>438</v>
      </c>
      <c r="B511" s="46"/>
      <c r="C511" s="46"/>
      <c r="D511" s="1">
        <v>420</v>
      </c>
      <c r="E511" s="1">
        <v>0</v>
      </c>
      <c r="F511">
        <v>1</v>
      </c>
      <c r="G511">
        <v>2</v>
      </c>
      <c r="H511">
        <v>4</v>
      </c>
      <c r="I511">
        <v>7</v>
      </c>
      <c r="J511" s="47">
        <v>9</v>
      </c>
    </row>
    <row r="512" spans="1:10" ht="12.75" hidden="1">
      <c r="A512" s="45">
        <v>439</v>
      </c>
      <c r="B512" s="46"/>
      <c r="C512" s="46"/>
      <c r="D512" s="1">
        <v>421</v>
      </c>
      <c r="E512" s="1">
        <v>0</v>
      </c>
      <c r="F512">
        <v>1</v>
      </c>
      <c r="G512">
        <v>2</v>
      </c>
      <c r="H512">
        <v>4</v>
      </c>
      <c r="I512">
        <v>7</v>
      </c>
      <c r="J512" s="47">
        <v>9</v>
      </c>
    </row>
    <row r="513" spans="1:10" ht="12.75" hidden="1">
      <c r="A513" s="45">
        <v>440</v>
      </c>
      <c r="B513" s="46"/>
      <c r="C513" s="46"/>
      <c r="D513" s="1">
        <v>422</v>
      </c>
      <c r="E513" s="1">
        <v>0</v>
      </c>
      <c r="F513">
        <v>1</v>
      </c>
      <c r="G513">
        <v>2</v>
      </c>
      <c r="H513">
        <v>4</v>
      </c>
      <c r="I513">
        <v>7</v>
      </c>
      <c r="J513" s="47">
        <v>9</v>
      </c>
    </row>
    <row r="514" spans="1:10" ht="12.75" hidden="1">
      <c r="A514" s="45">
        <v>441</v>
      </c>
      <c r="B514" s="46"/>
      <c r="C514" s="46"/>
      <c r="D514" s="1">
        <v>423</v>
      </c>
      <c r="E514" s="1">
        <v>0</v>
      </c>
      <c r="F514">
        <v>1</v>
      </c>
      <c r="G514">
        <v>2</v>
      </c>
      <c r="H514">
        <v>4</v>
      </c>
      <c r="I514">
        <v>7</v>
      </c>
      <c r="J514" s="47">
        <v>9</v>
      </c>
    </row>
    <row r="515" spans="1:10" ht="12.75" hidden="1">
      <c r="A515" s="45">
        <v>442</v>
      </c>
      <c r="B515" s="46"/>
      <c r="C515" s="46"/>
      <c r="D515" s="1">
        <v>424</v>
      </c>
      <c r="E515" s="1">
        <v>0</v>
      </c>
      <c r="F515">
        <v>1</v>
      </c>
      <c r="G515">
        <v>2</v>
      </c>
      <c r="H515">
        <v>4</v>
      </c>
      <c r="I515">
        <v>7</v>
      </c>
      <c r="J515" s="47">
        <v>9</v>
      </c>
    </row>
    <row r="516" spans="1:10" ht="12.75" hidden="1">
      <c r="A516" s="45">
        <v>443</v>
      </c>
      <c r="B516" s="46"/>
      <c r="C516" s="46"/>
      <c r="D516" s="1">
        <v>425</v>
      </c>
      <c r="E516" s="1">
        <v>0</v>
      </c>
      <c r="F516">
        <v>1</v>
      </c>
      <c r="G516">
        <v>2</v>
      </c>
      <c r="H516">
        <v>4</v>
      </c>
      <c r="I516">
        <v>7</v>
      </c>
      <c r="J516" s="47">
        <v>9</v>
      </c>
    </row>
    <row r="517" spans="1:10" ht="12.75" hidden="1">
      <c r="A517" s="45">
        <v>444</v>
      </c>
      <c r="B517" s="46"/>
      <c r="C517" s="46"/>
      <c r="D517" s="1">
        <v>426</v>
      </c>
      <c r="E517" s="1">
        <v>0</v>
      </c>
      <c r="F517">
        <v>1</v>
      </c>
      <c r="G517">
        <v>2</v>
      </c>
      <c r="H517">
        <v>4</v>
      </c>
      <c r="I517">
        <v>7</v>
      </c>
      <c r="J517" s="47">
        <v>9</v>
      </c>
    </row>
    <row r="518" spans="1:10" ht="12.75" hidden="1">
      <c r="A518" s="45">
        <v>445</v>
      </c>
      <c r="B518" s="46"/>
      <c r="C518" s="46"/>
      <c r="D518" s="1">
        <v>427</v>
      </c>
      <c r="E518" s="1">
        <v>0</v>
      </c>
      <c r="F518">
        <v>1</v>
      </c>
      <c r="G518">
        <v>2</v>
      </c>
      <c r="H518">
        <v>4</v>
      </c>
      <c r="I518">
        <v>7</v>
      </c>
      <c r="J518" s="47">
        <v>9</v>
      </c>
    </row>
    <row r="519" spans="1:10" ht="12.75" hidden="1">
      <c r="A519" s="45">
        <v>446</v>
      </c>
      <c r="B519" s="46"/>
      <c r="C519" s="46"/>
      <c r="D519" s="1">
        <v>428</v>
      </c>
      <c r="E519" s="1">
        <v>0</v>
      </c>
      <c r="F519">
        <v>1</v>
      </c>
      <c r="G519">
        <v>2</v>
      </c>
      <c r="H519">
        <v>4</v>
      </c>
      <c r="I519">
        <v>7</v>
      </c>
      <c r="J519" s="47">
        <v>9</v>
      </c>
    </row>
    <row r="520" spans="1:10" ht="12.75" hidden="1">
      <c r="A520" s="45">
        <v>447</v>
      </c>
      <c r="B520" s="46"/>
      <c r="C520" s="46"/>
      <c r="D520" s="1">
        <v>429</v>
      </c>
      <c r="E520" s="1">
        <v>0</v>
      </c>
      <c r="F520">
        <v>1</v>
      </c>
      <c r="G520">
        <v>2</v>
      </c>
      <c r="H520">
        <v>4</v>
      </c>
      <c r="I520">
        <v>6</v>
      </c>
      <c r="J520" s="47">
        <v>9</v>
      </c>
    </row>
    <row r="521" spans="1:10" ht="12.75" hidden="1">
      <c r="A521" s="45">
        <v>448</v>
      </c>
      <c r="B521" s="46"/>
      <c r="C521" s="46"/>
      <c r="D521" s="1">
        <v>430</v>
      </c>
      <c r="E521" s="1">
        <v>0</v>
      </c>
      <c r="F521">
        <v>1</v>
      </c>
      <c r="G521">
        <v>2</v>
      </c>
      <c r="H521">
        <v>4</v>
      </c>
      <c r="I521">
        <v>6</v>
      </c>
      <c r="J521" s="47">
        <v>9</v>
      </c>
    </row>
    <row r="522" spans="1:10" ht="12.75" hidden="1">
      <c r="A522" s="45">
        <v>449</v>
      </c>
      <c r="B522" s="46"/>
      <c r="C522" s="46"/>
      <c r="D522" s="1">
        <v>431</v>
      </c>
      <c r="E522" s="1">
        <v>0</v>
      </c>
      <c r="F522">
        <v>1</v>
      </c>
      <c r="G522">
        <v>2</v>
      </c>
      <c r="H522">
        <v>4</v>
      </c>
      <c r="I522">
        <v>6</v>
      </c>
      <c r="J522" s="47">
        <v>9</v>
      </c>
    </row>
    <row r="523" spans="1:10" ht="12.75" hidden="1">
      <c r="A523" s="45">
        <v>450</v>
      </c>
      <c r="B523" s="46"/>
      <c r="C523" s="46"/>
      <c r="D523" s="1">
        <v>432</v>
      </c>
      <c r="E523" s="1">
        <v>0</v>
      </c>
      <c r="F523">
        <v>1</v>
      </c>
      <c r="G523">
        <v>2</v>
      </c>
      <c r="H523">
        <v>4</v>
      </c>
      <c r="I523">
        <v>6</v>
      </c>
      <c r="J523" s="47">
        <v>9</v>
      </c>
    </row>
    <row r="524" spans="1:10" ht="12.75" hidden="1">
      <c r="A524" s="45">
        <v>451</v>
      </c>
      <c r="B524" s="46"/>
      <c r="C524" s="46"/>
      <c r="D524" s="1">
        <v>433</v>
      </c>
      <c r="E524" s="1">
        <v>0</v>
      </c>
      <c r="F524">
        <v>1</v>
      </c>
      <c r="G524">
        <v>2</v>
      </c>
      <c r="H524">
        <v>4</v>
      </c>
      <c r="I524">
        <v>6</v>
      </c>
      <c r="J524" s="47">
        <v>9</v>
      </c>
    </row>
    <row r="525" spans="1:10" ht="12.75" hidden="1">
      <c r="A525" s="45">
        <v>452</v>
      </c>
      <c r="B525" s="46"/>
      <c r="C525" s="46"/>
      <c r="D525" s="1">
        <v>434</v>
      </c>
      <c r="E525" s="1">
        <v>0</v>
      </c>
      <c r="F525">
        <v>1</v>
      </c>
      <c r="G525">
        <v>2</v>
      </c>
      <c r="H525">
        <v>4</v>
      </c>
      <c r="I525">
        <v>6</v>
      </c>
      <c r="J525" s="47">
        <v>9</v>
      </c>
    </row>
    <row r="526" spans="1:10" ht="12.75" hidden="1">
      <c r="A526" s="45">
        <v>453</v>
      </c>
      <c r="B526" s="46"/>
      <c r="C526" s="46"/>
      <c r="D526" s="1">
        <v>435</v>
      </c>
      <c r="E526" s="1">
        <v>0</v>
      </c>
      <c r="F526">
        <v>1</v>
      </c>
      <c r="G526">
        <v>2</v>
      </c>
      <c r="H526">
        <v>4</v>
      </c>
      <c r="I526">
        <v>6</v>
      </c>
      <c r="J526" s="47">
        <v>9</v>
      </c>
    </row>
    <row r="527" spans="1:10" ht="12.75" hidden="1">
      <c r="A527" s="45">
        <v>454</v>
      </c>
      <c r="B527" s="46"/>
      <c r="C527" s="46"/>
      <c r="D527" s="1">
        <v>436</v>
      </c>
      <c r="E527" s="1">
        <v>0</v>
      </c>
      <c r="F527">
        <v>1</v>
      </c>
      <c r="G527">
        <v>2</v>
      </c>
      <c r="H527">
        <v>4</v>
      </c>
      <c r="I527">
        <v>6</v>
      </c>
      <c r="J527" s="47">
        <v>9</v>
      </c>
    </row>
    <row r="528" spans="1:10" ht="12.75" hidden="1">
      <c r="A528" s="45">
        <v>455</v>
      </c>
      <c r="B528" s="46"/>
      <c r="C528" s="46"/>
      <c r="D528" s="1">
        <v>437</v>
      </c>
      <c r="E528" s="1">
        <v>0</v>
      </c>
      <c r="F528">
        <v>1</v>
      </c>
      <c r="G528">
        <v>2</v>
      </c>
      <c r="H528">
        <v>4</v>
      </c>
      <c r="I528">
        <v>6</v>
      </c>
      <c r="J528" s="47">
        <v>9</v>
      </c>
    </row>
    <row r="529" spans="1:10" ht="12.75" hidden="1">
      <c r="A529" s="45">
        <v>456</v>
      </c>
      <c r="B529" s="46"/>
      <c r="C529" s="46"/>
      <c r="D529" s="1">
        <v>438</v>
      </c>
      <c r="E529" s="1">
        <v>0</v>
      </c>
      <c r="F529">
        <v>1</v>
      </c>
      <c r="G529">
        <v>2</v>
      </c>
      <c r="H529">
        <v>4</v>
      </c>
      <c r="I529">
        <v>6</v>
      </c>
      <c r="J529" s="47">
        <v>9</v>
      </c>
    </row>
    <row r="530" spans="1:10" ht="12.75" hidden="1">
      <c r="A530" s="45">
        <v>457</v>
      </c>
      <c r="B530" s="46"/>
      <c r="C530" s="46"/>
      <c r="D530" s="1">
        <v>439</v>
      </c>
      <c r="E530" s="1">
        <v>0</v>
      </c>
      <c r="F530">
        <v>1</v>
      </c>
      <c r="G530">
        <v>2</v>
      </c>
      <c r="H530">
        <v>4</v>
      </c>
      <c r="I530">
        <v>6</v>
      </c>
      <c r="J530" s="47">
        <v>9</v>
      </c>
    </row>
    <row r="531" spans="1:10" ht="12.75" hidden="1">
      <c r="A531" s="45">
        <v>458</v>
      </c>
      <c r="B531" s="46"/>
      <c r="C531" s="46"/>
      <c r="D531" s="1">
        <v>440</v>
      </c>
      <c r="E531" s="1">
        <v>0</v>
      </c>
      <c r="F531">
        <v>1</v>
      </c>
      <c r="G531">
        <v>2</v>
      </c>
      <c r="H531">
        <v>4</v>
      </c>
      <c r="I531">
        <v>6</v>
      </c>
      <c r="J531" s="47">
        <v>9</v>
      </c>
    </row>
    <row r="532" spans="1:10" ht="12.75" hidden="1">
      <c r="A532" s="45">
        <v>459</v>
      </c>
      <c r="B532" s="46"/>
      <c r="C532" s="46"/>
      <c r="D532" s="1">
        <v>441</v>
      </c>
      <c r="E532" s="1">
        <v>0</v>
      </c>
      <c r="F532">
        <v>1</v>
      </c>
      <c r="G532">
        <v>2</v>
      </c>
      <c r="H532">
        <v>4</v>
      </c>
      <c r="I532">
        <v>6</v>
      </c>
      <c r="J532" s="47">
        <v>9</v>
      </c>
    </row>
    <row r="533" spans="1:10" ht="12.75" hidden="1">
      <c r="A533" s="45">
        <v>460</v>
      </c>
      <c r="B533" s="46"/>
      <c r="C533" s="46"/>
      <c r="D533" s="1">
        <v>442</v>
      </c>
      <c r="E533" s="1">
        <v>0</v>
      </c>
      <c r="F533">
        <v>1</v>
      </c>
      <c r="G533">
        <v>2</v>
      </c>
      <c r="H533">
        <v>4</v>
      </c>
      <c r="I533">
        <v>6</v>
      </c>
      <c r="J533" s="47">
        <v>9</v>
      </c>
    </row>
    <row r="534" spans="1:10" ht="12.75" hidden="1">
      <c r="A534" s="45">
        <v>461</v>
      </c>
      <c r="B534" s="46"/>
      <c r="C534" s="46"/>
      <c r="D534" s="1">
        <v>443</v>
      </c>
      <c r="E534" s="1">
        <v>0</v>
      </c>
      <c r="F534">
        <v>1</v>
      </c>
      <c r="G534">
        <v>2</v>
      </c>
      <c r="H534">
        <v>4</v>
      </c>
      <c r="I534">
        <v>6</v>
      </c>
      <c r="J534" s="47">
        <v>9</v>
      </c>
    </row>
    <row r="535" spans="1:10" ht="12.75" hidden="1">
      <c r="A535" s="45">
        <v>462</v>
      </c>
      <c r="B535" s="46"/>
      <c r="C535" s="46"/>
      <c r="D535" s="1">
        <v>444</v>
      </c>
      <c r="E535" s="1">
        <v>0</v>
      </c>
      <c r="F535">
        <v>1</v>
      </c>
      <c r="G535">
        <v>2</v>
      </c>
      <c r="H535">
        <v>4</v>
      </c>
      <c r="I535">
        <v>6</v>
      </c>
      <c r="J535" s="47">
        <v>9</v>
      </c>
    </row>
    <row r="536" spans="1:10" ht="12.75" hidden="1">
      <c r="A536" s="45">
        <v>463</v>
      </c>
      <c r="B536" s="46"/>
      <c r="C536" s="46"/>
      <c r="D536" s="1">
        <v>445</v>
      </c>
      <c r="E536" s="1">
        <v>0</v>
      </c>
      <c r="F536">
        <v>1</v>
      </c>
      <c r="G536">
        <v>2</v>
      </c>
      <c r="H536">
        <v>4</v>
      </c>
      <c r="I536">
        <v>6</v>
      </c>
      <c r="J536" s="47">
        <v>8</v>
      </c>
    </row>
    <row r="537" spans="1:10" ht="12.75" hidden="1">
      <c r="A537" s="45">
        <v>464</v>
      </c>
      <c r="B537" s="46"/>
      <c r="C537" s="46"/>
      <c r="D537" s="1">
        <v>446</v>
      </c>
      <c r="E537" s="1">
        <v>0</v>
      </c>
      <c r="F537">
        <v>1</v>
      </c>
      <c r="G537">
        <v>2</v>
      </c>
      <c r="H537">
        <v>4</v>
      </c>
      <c r="I537">
        <v>6</v>
      </c>
      <c r="J537" s="47">
        <v>8</v>
      </c>
    </row>
    <row r="538" spans="1:10" ht="12.75" hidden="1">
      <c r="A538" s="45">
        <v>465</v>
      </c>
      <c r="B538" s="46"/>
      <c r="C538" s="46"/>
      <c r="D538" s="1">
        <v>447</v>
      </c>
      <c r="E538" s="1">
        <v>0</v>
      </c>
      <c r="F538">
        <v>1</v>
      </c>
      <c r="G538">
        <v>2</v>
      </c>
      <c r="H538">
        <v>4</v>
      </c>
      <c r="I538">
        <v>6</v>
      </c>
      <c r="J538" s="47">
        <v>8</v>
      </c>
    </row>
    <row r="539" spans="1:10" ht="12.75" hidden="1">
      <c r="A539" s="45">
        <v>466</v>
      </c>
      <c r="B539" s="46"/>
      <c r="C539" s="46"/>
      <c r="D539" s="1">
        <v>448</v>
      </c>
      <c r="E539" s="1">
        <v>0</v>
      </c>
      <c r="F539">
        <v>1</v>
      </c>
      <c r="G539">
        <v>2</v>
      </c>
      <c r="H539">
        <v>4</v>
      </c>
      <c r="I539">
        <v>6</v>
      </c>
      <c r="J539" s="47">
        <v>8</v>
      </c>
    </row>
    <row r="540" spans="1:10" ht="12.75" hidden="1">
      <c r="A540" s="45">
        <v>467</v>
      </c>
      <c r="B540" s="46"/>
      <c r="C540" s="46"/>
      <c r="D540" s="1">
        <v>449</v>
      </c>
      <c r="E540" s="1">
        <v>0</v>
      </c>
      <c r="F540">
        <v>1</v>
      </c>
      <c r="G540">
        <v>2</v>
      </c>
      <c r="H540">
        <v>4</v>
      </c>
      <c r="I540">
        <v>6</v>
      </c>
      <c r="J540" s="47">
        <v>8</v>
      </c>
    </row>
    <row r="541" spans="1:10" ht="12.75" hidden="1">
      <c r="A541" s="45">
        <v>468</v>
      </c>
      <c r="B541" s="46"/>
      <c r="C541" s="46"/>
      <c r="D541" s="1">
        <v>450</v>
      </c>
      <c r="E541" s="1">
        <v>0</v>
      </c>
      <c r="F541">
        <v>1</v>
      </c>
      <c r="G541">
        <v>2</v>
      </c>
      <c r="H541">
        <v>4</v>
      </c>
      <c r="I541">
        <v>6</v>
      </c>
      <c r="J541" s="47">
        <v>8</v>
      </c>
    </row>
    <row r="542" spans="1:10" ht="12.75" hidden="1">
      <c r="A542" s="45">
        <v>469</v>
      </c>
      <c r="B542" s="46"/>
      <c r="C542" s="46"/>
      <c r="D542" s="1">
        <v>451</v>
      </c>
      <c r="E542" s="1">
        <v>0</v>
      </c>
      <c r="F542">
        <v>1</v>
      </c>
      <c r="G542">
        <v>2</v>
      </c>
      <c r="H542">
        <v>4</v>
      </c>
      <c r="I542">
        <v>6</v>
      </c>
      <c r="J542" s="47">
        <v>8</v>
      </c>
    </row>
    <row r="543" spans="1:10" ht="12.75" hidden="1">
      <c r="A543" s="45">
        <v>470</v>
      </c>
      <c r="B543" s="46"/>
      <c r="C543" s="46"/>
      <c r="D543" s="1">
        <v>452</v>
      </c>
      <c r="E543" s="1">
        <v>0</v>
      </c>
      <c r="F543">
        <v>1</v>
      </c>
      <c r="G543">
        <v>2</v>
      </c>
      <c r="H543">
        <v>4</v>
      </c>
      <c r="I543">
        <v>6</v>
      </c>
      <c r="J543" s="47">
        <v>8</v>
      </c>
    </row>
    <row r="544" spans="1:10" ht="12.75" hidden="1">
      <c r="A544" s="45">
        <v>471</v>
      </c>
      <c r="B544" s="46"/>
      <c r="C544" s="46"/>
      <c r="D544" s="1">
        <v>453</v>
      </c>
      <c r="E544" s="1">
        <v>0</v>
      </c>
      <c r="F544">
        <v>1</v>
      </c>
      <c r="G544">
        <v>2</v>
      </c>
      <c r="H544">
        <v>4</v>
      </c>
      <c r="I544">
        <v>6</v>
      </c>
      <c r="J544" s="47">
        <v>8</v>
      </c>
    </row>
    <row r="545" spans="1:10" ht="12.75" hidden="1">
      <c r="A545" s="45">
        <v>472</v>
      </c>
      <c r="B545" s="46"/>
      <c r="C545" s="46"/>
      <c r="D545" s="1">
        <v>454</v>
      </c>
      <c r="E545" s="1">
        <v>0</v>
      </c>
      <c r="F545">
        <v>1</v>
      </c>
      <c r="G545">
        <v>2</v>
      </c>
      <c r="H545">
        <v>4</v>
      </c>
      <c r="I545">
        <v>6</v>
      </c>
      <c r="J545" s="47">
        <v>8</v>
      </c>
    </row>
    <row r="546" spans="1:10" ht="12.75" hidden="1">
      <c r="A546" s="45">
        <v>473</v>
      </c>
      <c r="B546" s="46"/>
      <c r="C546" s="46"/>
      <c r="D546" s="1">
        <v>455</v>
      </c>
      <c r="E546" s="1">
        <v>0</v>
      </c>
      <c r="F546">
        <v>1</v>
      </c>
      <c r="G546">
        <v>2</v>
      </c>
      <c r="H546">
        <v>4</v>
      </c>
      <c r="I546">
        <v>6</v>
      </c>
      <c r="J546" s="47">
        <v>8</v>
      </c>
    </row>
    <row r="547" spans="1:10" ht="12.75" hidden="1">
      <c r="A547" s="45">
        <v>474</v>
      </c>
      <c r="B547" s="46"/>
      <c r="C547" s="46"/>
      <c r="D547" s="1">
        <v>456</v>
      </c>
      <c r="E547" s="1">
        <v>0</v>
      </c>
      <c r="F547">
        <v>1</v>
      </c>
      <c r="G547">
        <v>2</v>
      </c>
      <c r="H547">
        <v>4</v>
      </c>
      <c r="I547">
        <v>6</v>
      </c>
      <c r="J547" s="47">
        <v>8</v>
      </c>
    </row>
    <row r="548" spans="1:10" ht="12.75" hidden="1">
      <c r="A548" s="45">
        <v>475</v>
      </c>
      <c r="B548" s="46"/>
      <c r="C548" s="46"/>
      <c r="D548" s="1">
        <v>457</v>
      </c>
      <c r="E548" s="1">
        <v>0</v>
      </c>
      <c r="F548">
        <v>1</v>
      </c>
      <c r="G548">
        <v>2</v>
      </c>
      <c r="H548">
        <v>4</v>
      </c>
      <c r="I548">
        <v>6</v>
      </c>
      <c r="J548" s="47">
        <v>8</v>
      </c>
    </row>
    <row r="549" spans="1:10" ht="12.75" hidden="1">
      <c r="A549" s="45">
        <v>476</v>
      </c>
      <c r="B549" s="46"/>
      <c r="C549" s="46"/>
      <c r="D549" s="1">
        <v>458</v>
      </c>
      <c r="E549" s="1">
        <v>0</v>
      </c>
      <c r="F549">
        <v>1</v>
      </c>
      <c r="G549">
        <v>2</v>
      </c>
      <c r="H549">
        <v>4</v>
      </c>
      <c r="I549">
        <v>6</v>
      </c>
      <c r="J549" s="47">
        <v>8</v>
      </c>
    </row>
    <row r="550" spans="1:10" ht="12.75" hidden="1">
      <c r="A550" s="45">
        <v>477</v>
      </c>
      <c r="B550" s="46"/>
      <c r="C550" s="46"/>
      <c r="D550" s="1">
        <v>459</v>
      </c>
      <c r="E550" s="1">
        <v>0</v>
      </c>
      <c r="F550">
        <v>1</v>
      </c>
      <c r="G550">
        <v>2</v>
      </c>
      <c r="H550">
        <v>4</v>
      </c>
      <c r="I550">
        <v>6</v>
      </c>
      <c r="J550" s="47">
        <v>8</v>
      </c>
    </row>
    <row r="551" spans="1:10" ht="12.75" hidden="1">
      <c r="A551" s="45">
        <v>478</v>
      </c>
      <c r="B551" s="46"/>
      <c r="C551" s="46"/>
      <c r="D551" s="1">
        <v>460</v>
      </c>
      <c r="E551" s="1">
        <v>0</v>
      </c>
      <c r="F551">
        <v>1</v>
      </c>
      <c r="G551">
        <v>2</v>
      </c>
      <c r="H551">
        <v>4</v>
      </c>
      <c r="I551">
        <v>6</v>
      </c>
      <c r="J551" s="47">
        <v>8</v>
      </c>
    </row>
    <row r="552" spans="1:10" ht="12.75" hidden="1">
      <c r="A552" s="45">
        <v>479</v>
      </c>
      <c r="B552" s="46"/>
      <c r="C552" s="46"/>
      <c r="D552" s="1">
        <v>461</v>
      </c>
      <c r="E552" s="1">
        <v>0</v>
      </c>
      <c r="F552">
        <v>1</v>
      </c>
      <c r="G552">
        <v>2</v>
      </c>
      <c r="H552">
        <v>4</v>
      </c>
      <c r="I552">
        <v>6</v>
      </c>
      <c r="J552" s="47">
        <v>8</v>
      </c>
    </row>
    <row r="553" spans="1:10" ht="12.75" hidden="1">
      <c r="A553" s="45">
        <v>480</v>
      </c>
      <c r="B553" s="46"/>
      <c r="C553" s="46"/>
      <c r="D553" s="1">
        <v>462</v>
      </c>
      <c r="E553" s="1">
        <v>0</v>
      </c>
      <c r="F553">
        <v>1</v>
      </c>
      <c r="G553">
        <v>2</v>
      </c>
      <c r="H553">
        <v>4</v>
      </c>
      <c r="I553">
        <v>6</v>
      </c>
      <c r="J553" s="47">
        <v>8</v>
      </c>
    </row>
    <row r="554" spans="1:10" ht="12.75" hidden="1">
      <c r="A554" s="45">
        <v>481</v>
      </c>
      <c r="B554" s="46"/>
      <c r="C554" s="46"/>
      <c r="D554" s="1">
        <v>463</v>
      </c>
      <c r="E554" s="1">
        <v>0</v>
      </c>
      <c r="F554">
        <v>1</v>
      </c>
      <c r="G554">
        <v>2</v>
      </c>
      <c r="H554">
        <v>4</v>
      </c>
      <c r="I554">
        <v>6</v>
      </c>
      <c r="J554" s="47">
        <v>8</v>
      </c>
    </row>
    <row r="555" spans="1:10" ht="12.75" hidden="1">
      <c r="A555" s="45">
        <v>482</v>
      </c>
      <c r="B555" s="46"/>
      <c r="C555" s="46"/>
      <c r="D555" s="1">
        <v>464</v>
      </c>
      <c r="E555" s="1">
        <v>0</v>
      </c>
      <c r="F555">
        <v>1</v>
      </c>
      <c r="G555">
        <v>2</v>
      </c>
      <c r="H555">
        <v>4</v>
      </c>
      <c r="I555">
        <v>6</v>
      </c>
      <c r="J555" s="47">
        <v>8</v>
      </c>
    </row>
    <row r="556" spans="1:10" ht="12.75" hidden="1">
      <c r="A556" s="45">
        <v>483</v>
      </c>
      <c r="B556" s="46"/>
      <c r="C556" s="46"/>
      <c r="D556" s="1">
        <v>465</v>
      </c>
      <c r="E556" s="1">
        <v>0</v>
      </c>
      <c r="F556">
        <v>1</v>
      </c>
      <c r="G556">
        <v>2</v>
      </c>
      <c r="H556">
        <v>4</v>
      </c>
      <c r="I556">
        <v>6</v>
      </c>
      <c r="J556" s="47">
        <v>8</v>
      </c>
    </row>
    <row r="557" spans="1:10" ht="12.75" hidden="1">
      <c r="A557" s="45">
        <v>484</v>
      </c>
      <c r="B557" s="46"/>
      <c r="C557" s="46"/>
      <c r="D557" s="1">
        <v>466</v>
      </c>
      <c r="E557" s="1">
        <v>0</v>
      </c>
      <c r="F557">
        <v>1</v>
      </c>
      <c r="G557">
        <v>2</v>
      </c>
      <c r="H557">
        <v>4</v>
      </c>
      <c r="I557">
        <v>6</v>
      </c>
      <c r="J557" s="47">
        <v>8</v>
      </c>
    </row>
    <row r="558" spans="1:10" ht="12.75" hidden="1">
      <c r="A558" s="45">
        <v>485</v>
      </c>
      <c r="B558" s="46"/>
      <c r="C558" s="46"/>
      <c r="D558" s="1">
        <v>467</v>
      </c>
      <c r="E558" s="1">
        <v>0</v>
      </c>
      <c r="F558">
        <v>1</v>
      </c>
      <c r="G558">
        <v>2</v>
      </c>
      <c r="H558">
        <v>4</v>
      </c>
      <c r="I558">
        <v>6</v>
      </c>
      <c r="J558" s="47">
        <v>8</v>
      </c>
    </row>
    <row r="559" spans="1:10" ht="12.75" hidden="1">
      <c r="A559" s="45">
        <v>486</v>
      </c>
      <c r="B559" s="46"/>
      <c r="C559" s="46"/>
      <c r="D559" s="1">
        <v>468</v>
      </c>
      <c r="E559" s="1">
        <v>0</v>
      </c>
      <c r="F559">
        <v>1</v>
      </c>
      <c r="G559">
        <v>2</v>
      </c>
      <c r="H559">
        <v>4</v>
      </c>
      <c r="I559">
        <v>6</v>
      </c>
      <c r="J559" s="47">
        <v>8</v>
      </c>
    </row>
    <row r="560" spans="1:10" ht="12.75" hidden="1">
      <c r="A560" s="45">
        <v>487</v>
      </c>
      <c r="B560" s="46"/>
      <c r="C560" s="46"/>
      <c r="D560" s="1">
        <v>469</v>
      </c>
      <c r="E560" s="1">
        <v>0</v>
      </c>
      <c r="F560">
        <v>1</v>
      </c>
      <c r="G560">
        <v>2</v>
      </c>
      <c r="H560">
        <v>4</v>
      </c>
      <c r="I560">
        <v>6</v>
      </c>
      <c r="J560" s="47">
        <v>8</v>
      </c>
    </row>
    <row r="561" spans="1:10" ht="12.75" hidden="1">
      <c r="A561" s="45">
        <v>488</v>
      </c>
      <c r="B561" s="46"/>
      <c r="C561" s="46"/>
      <c r="D561" s="1">
        <v>470</v>
      </c>
      <c r="E561" s="1">
        <v>0</v>
      </c>
      <c r="F561">
        <v>1</v>
      </c>
      <c r="G561">
        <v>2</v>
      </c>
      <c r="H561">
        <v>4</v>
      </c>
      <c r="I561">
        <v>6</v>
      </c>
      <c r="J561" s="47">
        <v>8</v>
      </c>
    </row>
    <row r="562" spans="1:10" ht="12.75" hidden="1">
      <c r="A562" s="45">
        <v>489</v>
      </c>
      <c r="B562" s="46"/>
      <c r="C562" s="46"/>
      <c r="D562" s="1">
        <v>471</v>
      </c>
      <c r="E562" s="1">
        <v>0</v>
      </c>
      <c r="F562">
        <v>1</v>
      </c>
      <c r="G562">
        <v>2</v>
      </c>
      <c r="H562">
        <v>4</v>
      </c>
      <c r="I562">
        <v>6</v>
      </c>
      <c r="J562" s="47">
        <v>8</v>
      </c>
    </row>
    <row r="563" spans="1:10" ht="12.75" hidden="1">
      <c r="A563" s="45">
        <v>490</v>
      </c>
      <c r="B563" s="46"/>
      <c r="C563" s="46"/>
      <c r="D563" s="1">
        <v>472</v>
      </c>
      <c r="E563" s="1">
        <v>0</v>
      </c>
      <c r="F563">
        <v>1</v>
      </c>
      <c r="G563">
        <v>2</v>
      </c>
      <c r="H563">
        <v>4</v>
      </c>
      <c r="I563">
        <v>6</v>
      </c>
      <c r="J563" s="47">
        <v>8</v>
      </c>
    </row>
    <row r="564" spans="1:10" ht="12.75" hidden="1">
      <c r="A564" s="45">
        <v>491</v>
      </c>
      <c r="B564" s="46"/>
      <c r="C564" s="46"/>
      <c r="D564" s="1">
        <v>473</v>
      </c>
      <c r="E564" s="1">
        <v>0</v>
      </c>
      <c r="F564">
        <v>1</v>
      </c>
      <c r="G564">
        <v>2</v>
      </c>
      <c r="H564">
        <v>4</v>
      </c>
      <c r="I564">
        <v>6</v>
      </c>
      <c r="J564" s="47">
        <v>8</v>
      </c>
    </row>
    <row r="565" spans="1:10" ht="12.75" hidden="1">
      <c r="A565" s="45">
        <v>492</v>
      </c>
      <c r="B565" s="46"/>
      <c r="C565" s="46"/>
      <c r="D565" s="1">
        <v>474</v>
      </c>
      <c r="E565" s="1">
        <v>0</v>
      </c>
      <c r="F565">
        <v>1</v>
      </c>
      <c r="G565">
        <v>2</v>
      </c>
      <c r="H565">
        <v>4</v>
      </c>
      <c r="I565">
        <v>6</v>
      </c>
      <c r="J565" s="47">
        <v>8</v>
      </c>
    </row>
    <row r="566" spans="1:10" ht="12.75" hidden="1">
      <c r="A566" s="45">
        <v>493</v>
      </c>
      <c r="B566" s="46"/>
      <c r="C566" s="46"/>
      <c r="D566" s="1">
        <v>475</v>
      </c>
      <c r="E566" s="1">
        <v>0</v>
      </c>
      <c r="F566">
        <v>1</v>
      </c>
      <c r="G566">
        <v>2</v>
      </c>
      <c r="H566">
        <v>4</v>
      </c>
      <c r="I566">
        <v>6</v>
      </c>
      <c r="J566" s="47">
        <v>8</v>
      </c>
    </row>
    <row r="567" spans="1:10" ht="12.75" hidden="1">
      <c r="A567" s="45">
        <v>494</v>
      </c>
      <c r="B567" s="46"/>
      <c r="C567" s="46"/>
      <c r="D567" s="1">
        <v>476</v>
      </c>
      <c r="E567" s="1">
        <v>0</v>
      </c>
      <c r="F567">
        <v>1</v>
      </c>
      <c r="G567">
        <v>2</v>
      </c>
      <c r="H567">
        <v>4</v>
      </c>
      <c r="I567">
        <v>6</v>
      </c>
      <c r="J567" s="47">
        <v>8</v>
      </c>
    </row>
    <row r="568" spans="1:10" ht="12.75" hidden="1">
      <c r="A568" s="45">
        <v>495</v>
      </c>
      <c r="B568" s="46"/>
      <c r="C568" s="46"/>
      <c r="D568" s="1">
        <v>477</v>
      </c>
      <c r="E568" s="1">
        <v>0</v>
      </c>
      <c r="F568">
        <v>1</v>
      </c>
      <c r="G568">
        <v>2</v>
      </c>
      <c r="H568">
        <v>4</v>
      </c>
      <c r="I568">
        <v>6</v>
      </c>
      <c r="J568" s="47">
        <v>8</v>
      </c>
    </row>
    <row r="569" spans="1:10" ht="12.75" hidden="1">
      <c r="A569" s="45">
        <v>496</v>
      </c>
      <c r="B569" s="46"/>
      <c r="C569" s="46"/>
      <c r="D569" s="1">
        <v>478</v>
      </c>
      <c r="E569" s="1">
        <v>0</v>
      </c>
      <c r="F569">
        <v>1</v>
      </c>
      <c r="G569">
        <v>2</v>
      </c>
      <c r="H569">
        <v>4</v>
      </c>
      <c r="I569">
        <v>6</v>
      </c>
      <c r="J569" s="47">
        <v>8</v>
      </c>
    </row>
    <row r="570" spans="1:10" ht="12.75" hidden="1">
      <c r="A570" s="45">
        <v>497</v>
      </c>
      <c r="B570" s="46"/>
      <c r="C570" s="46"/>
      <c r="D570" s="1">
        <v>479</v>
      </c>
      <c r="E570" s="1">
        <v>0</v>
      </c>
      <c r="F570">
        <v>1</v>
      </c>
      <c r="G570">
        <v>2</v>
      </c>
      <c r="H570">
        <v>4</v>
      </c>
      <c r="I570">
        <v>6</v>
      </c>
      <c r="J570" s="47">
        <v>8</v>
      </c>
    </row>
    <row r="571" spans="1:10" ht="12.75" hidden="1">
      <c r="A571" s="45">
        <v>498</v>
      </c>
      <c r="B571" s="46"/>
      <c r="C571" s="46"/>
      <c r="D571" s="1">
        <v>480</v>
      </c>
      <c r="E571" s="1">
        <v>0</v>
      </c>
      <c r="F571">
        <v>1</v>
      </c>
      <c r="G571">
        <v>2</v>
      </c>
      <c r="H571">
        <v>4</v>
      </c>
      <c r="I571">
        <v>6</v>
      </c>
      <c r="J571" s="47">
        <v>8</v>
      </c>
    </row>
    <row r="572" spans="1:10" ht="12.75" hidden="1">
      <c r="A572" s="45">
        <v>499</v>
      </c>
      <c r="B572" s="46"/>
      <c r="C572" s="46"/>
      <c r="D572" s="1">
        <v>481</v>
      </c>
      <c r="E572" s="1">
        <v>0</v>
      </c>
      <c r="F572">
        <v>1</v>
      </c>
      <c r="G572">
        <v>2</v>
      </c>
      <c r="H572">
        <v>4</v>
      </c>
      <c r="I572">
        <v>6</v>
      </c>
      <c r="J572" s="47">
        <v>8</v>
      </c>
    </row>
    <row r="573" spans="1:10" ht="12.75" hidden="1">
      <c r="A573" s="45">
        <v>500</v>
      </c>
      <c r="B573" s="46"/>
      <c r="C573" s="46"/>
      <c r="D573" s="1">
        <v>482</v>
      </c>
      <c r="E573" s="1">
        <v>0</v>
      </c>
      <c r="F573">
        <v>1</v>
      </c>
      <c r="G573">
        <v>2</v>
      </c>
      <c r="H573">
        <v>4</v>
      </c>
      <c r="I573">
        <v>6</v>
      </c>
      <c r="J573" s="47">
        <v>8</v>
      </c>
    </row>
    <row r="574" spans="1:10" ht="12.75" hidden="1">
      <c r="A574" s="45">
        <v>501</v>
      </c>
      <c r="B574" s="46"/>
      <c r="C574" s="46"/>
      <c r="D574" s="1">
        <v>483</v>
      </c>
      <c r="E574" s="1">
        <v>0</v>
      </c>
      <c r="F574">
        <v>1</v>
      </c>
      <c r="G574">
        <v>2</v>
      </c>
      <c r="H574">
        <v>4</v>
      </c>
      <c r="I574">
        <v>6</v>
      </c>
      <c r="J574" s="47">
        <v>8</v>
      </c>
    </row>
    <row r="575" spans="1:10" ht="12.75" hidden="1">
      <c r="A575" s="45">
        <v>502</v>
      </c>
      <c r="B575" s="46"/>
      <c r="C575" s="46"/>
      <c r="D575" s="1">
        <v>484</v>
      </c>
      <c r="E575" s="1">
        <v>0</v>
      </c>
      <c r="F575">
        <v>1</v>
      </c>
      <c r="G575">
        <v>2</v>
      </c>
      <c r="H575">
        <v>4</v>
      </c>
      <c r="I575">
        <v>6</v>
      </c>
      <c r="J575" s="47">
        <v>8</v>
      </c>
    </row>
    <row r="576" spans="1:10" ht="12.75" hidden="1">
      <c r="A576" s="45">
        <v>503</v>
      </c>
      <c r="B576" s="46"/>
      <c r="C576" s="46"/>
      <c r="D576" s="1">
        <v>485</v>
      </c>
      <c r="E576" s="1">
        <v>0</v>
      </c>
      <c r="F576">
        <v>1</v>
      </c>
      <c r="G576">
        <v>2</v>
      </c>
      <c r="H576">
        <v>4</v>
      </c>
      <c r="I576">
        <v>6</v>
      </c>
      <c r="J576" s="47">
        <v>8</v>
      </c>
    </row>
    <row r="577" spans="1:10" ht="12.75" hidden="1">
      <c r="A577" s="45">
        <v>504</v>
      </c>
      <c r="B577" s="46"/>
      <c r="C577" s="46"/>
      <c r="D577" s="1">
        <v>486</v>
      </c>
      <c r="E577" s="1">
        <v>0</v>
      </c>
      <c r="F577">
        <v>1</v>
      </c>
      <c r="G577">
        <v>2</v>
      </c>
      <c r="H577">
        <v>4</v>
      </c>
      <c r="I577">
        <v>6</v>
      </c>
      <c r="J577" s="47">
        <v>8</v>
      </c>
    </row>
    <row r="578" spans="1:10" ht="12.75" hidden="1">
      <c r="A578" s="45">
        <v>505</v>
      </c>
      <c r="B578" s="46"/>
      <c r="C578" s="46"/>
      <c r="D578" s="1">
        <v>487</v>
      </c>
      <c r="E578" s="1">
        <v>0</v>
      </c>
      <c r="F578">
        <v>1</v>
      </c>
      <c r="G578">
        <v>2</v>
      </c>
      <c r="H578">
        <v>4</v>
      </c>
      <c r="I578">
        <v>6</v>
      </c>
      <c r="J578" s="47">
        <v>8</v>
      </c>
    </row>
    <row r="579" spans="1:10" ht="12.75" hidden="1">
      <c r="A579" s="45">
        <v>506</v>
      </c>
      <c r="B579" s="46"/>
      <c r="C579" s="46"/>
      <c r="D579" s="1">
        <v>488</v>
      </c>
      <c r="E579" s="1">
        <v>0</v>
      </c>
      <c r="F579">
        <v>1</v>
      </c>
      <c r="G579">
        <v>2</v>
      </c>
      <c r="H579">
        <v>4</v>
      </c>
      <c r="I579">
        <v>6</v>
      </c>
      <c r="J579" s="47">
        <v>8</v>
      </c>
    </row>
    <row r="580" spans="1:10" ht="12.75" hidden="1">
      <c r="A580" s="45">
        <v>507</v>
      </c>
      <c r="B580" s="46"/>
      <c r="C580" s="46"/>
      <c r="D580" s="1">
        <v>489</v>
      </c>
      <c r="E580" s="1">
        <v>0</v>
      </c>
      <c r="F580">
        <v>1</v>
      </c>
      <c r="G580">
        <v>2</v>
      </c>
      <c r="H580">
        <v>4</v>
      </c>
      <c r="I580">
        <v>6</v>
      </c>
      <c r="J580" s="47">
        <v>8</v>
      </c>
    </row>
    <row r="581" spans="1:10" ht="12.75" hidden="1">
      <c r="A581" s="45">
        <v>508</v>
      </c>
      <c r="B581" s="46"/>
      <c r="C581" s="46"/>
      <c r="D581" s="1">
        <v>490</v>
      </c>
      <c r="E581" s="1">
        <v>0</v>
      </c>
      <c r="F581">
        <v>1</v>
      </c>
      <c r="G581">
        <v>2</v>
      </c>
      <c r="H581">
        <v>4</v>
      </c>
      <c r="I581">
        <v>6</v>
      </c>
      <c r="J581" s="47">
        <v>8</v>
      </c>
    </row>
    <row r="582" spans="1:10" ht="12.75" hidden="1">
      <c r="A582" s="45">
        <v>509</v>
      </c>
      <c r="B582" s="46"/>
      <c r="C582" s="46"/>
      <c r="D582" s="1">
        <v>491</v>
      </c>
      <c r="E582" s="1">
        <v>0</v>
      </c>
      <c r="F582">
        <v>1</v>
      </c>
      <c r="G582">
        <v>2</v>
      </c>
      <c r="H582">
        <v>4</v>
      </c>
      <c r="I582">
        <v>6</v>
      </c>
      <c r="J582" s="47">
        <v>8</v>
      </c>
    </row>
    <row r="583" spans="1:10" ht="12.75" hidden="1">
      <c r="A583" s="45">
        <v>510</v>
      </c>
      <c r="B583" s="46"/>
      <c r="C583" s="46"/>
      <c r="D583" s="1">
        <v>492</v>
      </c>
      <c r="E583" s="1">
        <v>0</v>
      </c>
      <c r="F583">
        <v>1</v>
      </c>
      <c r="G583">
        <v>2</v>
      </c>
      <c r="H583">
        <v>4</v>
      </c>
      <c r="I583">
        <v>6</v>
      </c>
      <c r="J583" s="47">
        <v>8</v>
      </c>
    </row>
    <row r="584" spans="1:10" ht="12.75" hidden="1">
      <c r="A584" s="45">
        <v>511</v>
      </c>
      <c r="B584" s="46"/>
      <c r="C584" s="46"/>
      <c r="D584" s="1">
        <v>493</v>
      </c>
      <c r="E584" s="1">
        <v>0</v>
      </c>
      <c r="F584">
        <v>1</v>
      </c>
      <c r="G584">
        <v>2</v>
      </c>
      <c r="H584">
        <v>4</v>
      </c>
      <c r="I584">
        <v>6</v>
      </c>
      <c r="J584" s="47">
        <v>8</v>
      </c>
    </row>
    <row r="585" spans="1:10" ht="12.75" hidden="1">
      <c r="A585" s="45">
        <v>512</v>
      </c>
      <c r="B585" s="46"/>
      <c r="C585" s="46"/>
      <c r="D585" s="1">
        <v>494</v>
      </c>
      <c r="E585" s="1">
        <v>0</v>
      </c>
      <c r="F585">
        <v>1</v>
      </c>
      <c r="G585">
        <v>2</v>
      </c>
      <c r="H585">
        <v>4</v>
      </c>
      <c r="I585">
        <v>6</v>
      </c>
      <c r="J585" s="47">
        <v>8</v>
      </c>
    </row>
    <row r="586" spans="1:10" ht="12.75" hidden="1">
      <c r="A586" s="45">
        <v>513</v>
      </c>
      <c r="B586" s="46"/>
      <c r="C586" s="46"/>
      <c r="D586" s="1">
        <v>495</v>
      </c>
      <c r="E586" s="1">
        <v>0</v>
      </c>
      <c r="F586">
        <v>1</v>
      </c>
      <c r="G586">
        <v>2</v>
      </c>
      <c r="H586">
        <v>4</v>
      </c>
      <c r="I586">
        <v>6</v>
      </c>
      <c r="J586" s="47">
        <v>8</v>
      </c>
    </row>
    <row r="587" spans="1:10" ht="12.75" hidden="1">
      <c r="A587" s="45">
        <v>514</v>
      </c>
      <c r="B587" s="46"/>
      <c r="C587" s="46"/>
      <c r="D587" s="1">
        <v>496</v>
      </c>
      <c r="E587" s="1">
        <v>0</v>
      </c>
      <c r="F587">
        <v>1</v>
      </c>
      <c r="G587">
        <v>2</v>
      </c>
      <c r="H587">
        <v>4</v>
      </c>
      <c r="I587">
        <v>6</v>
      </c>
      <c r="J587" s="47">
        <v>8</v>
      </c>
    </row>
    <row r="588" spans="1:10" ht="12.75" hidden="1">
      <c r="A588" s="45">
        <v>515</v>
      </c>
      <c r="B588" s="46"/>
      <c r="C588" s="46"/>
      <c r="D588" s="1">
        <v>497</v>
      </c>
      <c r="E588" s="1">
        <v>0</v>
      </c>
      <c r="F588">
        <v>1</v>
      </c>
      <c r="G588">
        <v>2</v>
      </c>
      <c r="H588">
        <v>4</v>
      </c>
      <c r="I588">
        <v>6</v>
      </c>
      <c r="J588" s="47">
        <v>8</v>
      </c>
    </row>
    <row r="589" spans="1:10" ht="12.75" hidden="1">
      <c r="A589" s="45">
        <v>516</v>
      </c>
      <c r="B589" s="46"/>
      <c r="C589" s="46"/>
      <c r="D589" s="1">
        <v>498</v>
      </c>
      <c r="E589" s="1">
        <v>0</v>
      </c>
      <c r="F589">
        <v>1</v>
      </c>
      <c r="G589">
        <v>2</v>
      </c>
      <c r="H589">
        <v>4</v>
      </c>
      <c r="I589">
        <v>6</v>
      </c>
      <c r="J589" s="47">
        <v>8</v>
      </c>
    </row>
    <row r="590" spans="1:10" ht="12.75" hidden="1">
      <c r="A590" s="45">
        <v>517</v>
      </c>
      <c r="B590" s="46"/>
      <c r="C590" s="46"/>
      <c r="D590" s="1">
        <v>499</v>
      </c>
      <c r="E590" s="1">
        <v>0</v>
      </c>
      <c r="F590">
        <v>1</v>
      </c>
      <c r="G590">
        <v>2</v>
      </c>
      <c r="H590">
        <v>4</v>
      </c>
      <c r="I590">
        <v>6</v>
      </c>
      <c r="J590" s="47">
        <v>8</v>
      </c>
    </row>
    <row r="591" spans="1:10" ht="12.75" hidden="1">
      <c r="A591" s="45">
        <v>518</v>
      </c>
      <c r="B591" s="46"/>
      <c r="C591" s="46"/>
      <c r="D591" s="1">
        <v>500</v>
      </c>
      <c r="E591" s="1">
        <v>0</v>
      </c>
      <c r="F591">
        <v>1</v>
      </c>
      <c r="G591">
        <v>2</v>
      </c>
      <c r="H591">
        <v>4</v>
      </c>
      <c r="I591">
        <v>6</v>
      </c>
      <c r="J591" s="47">
        <v>8</v>
      </c>
    </row>
    <row r="592" spans="1:10" ht="12.75" hidden="1">
      <c r="A592" s="45">
        <v>519</v>
      </c>
      <c r="B592" s="46"/>
      <c r="C592" s="46"/>
      <c r="D592" s="1">
        <v>501</v>
      </c>
      <c r="E592" s="1">
        <v>0</v>
      </c>
      <c r="F592">
        <v>0</v>
      </c>
      <c r="G592">
        <v>1</v>
      </c>
      <c r="H592">
        <v>3</v>
      </c>
      <c r="I592">
        <v>5</v>
      </c>
      <c r="J592" s="47">
        <v>7</v>
      </c>
    </row>
    <row r="593" spans="1:10" ht="12.75" hidden="1">
      <c r="A593" s="45">
        <v>520</v>
      </c>
      <c r="B593" s="46"/>
      <c r="C593" s="46"/>
      <c r="D593" s="1">
        <v>502</v>
      </c>
      <c r="E593" s="1">
        <v>0</v>
      </c>
      <c r="F593">
        <v>0</v>
      </c>
      <c r="G593">
        <v>1</v>
      </c>
      <c r="H593">
        <v>3</v>
      </c>
      <c r="I593">
        <v>5</v>
      </c>
      <c r="J593" s="47">
        <v>7</v>
      </c>
    </row>
    <row r="594" spans="1:10" ht="12.75" hidden="1">
      <c r="A594" s="45">
        <v>521</v>
      </c>
      <c r="B594" s="46"/>
      <c r="C594" s="46"/>
      <c r="D594" s="1">
        <v>503</v>
      </c>
      <c r="E594" s="1">
        <v>0</v>
      </c>
      <c r="F594">
        <v>0</v>
      </c>
      <c r="G594">
        <v>1</v>
      </c>
      <c r="H594">
        <v>3</v>
      </c>
      <c r="I594">
        <v>5</v>
      </c>
      <c r="J594" s="47">
        <v>7</v>
      </c>
    </row>
    <row r="595" spans="1:10" ht="12.75" hidden="1">
      <c r="A595" s="45">
        <v>522</v>
      </c>
      <c r="B595" s="46"/>
      <c r="C595" s="46"/>
      <c r="D595" s="1">
        <v>504</v>
      </c>
      <c r="E595" s="1">
        <v>0</v>
      </c>
      <c r="F595">
        <v>0</v>
      </c>
      <c r="G595">
        <v>1</v>
      </c>
      <c r="H595">
        <v>3</v>
      </c>
      <c r="I595">
        <v>5</v>
      </c>
      <c r="J595" s="47">
        <v>7</v>
      </c>
    </row>
    <row r="596" spans="1:10" ht="12.75" hidden="1">
      <c r="A596" s="45">
        <v>523</v>
      </c>
      <c r="B596" s="46"/>
      <c r="C596" s="46"/>
      <c r="D596" s="1">
        <v>505</v>
      </c>
      <c r="E596" s="1">
        <v>0</v>
      </c>
      <c r="F596">
        <v>0</v>
      </c>
      <c r="G596">
        <v>1</v>
      </c>
      <c r="H596">
        <v>3</v>
      </c>
      <c r="I596">
        <v>5</v>
      </c>
      <c r="J596" s="47">
        <v>7</v>
      </c>
    </row>
    <row r="597" spans="1:10" ht="12.75" hidden="1">
      <c r="A597" s="45">
        <v>524</v>
      </c>
      <c r="B597" s="46"/>
      <c r="C597" s="46"/>
      <c r="D597" s="1">
        <v>506</v>
      </c>
      <c r="E597" s="1">
        <v>0</v>
      </c>
      <c r="F597">
        <v>0</v>
      </c>
      <c r="G597">
        <v>1</v>
      </c>
      <c r="H597">
        <v>3</v>
      </c>
      <c r="I597">
        <v>5</v>
      </c>
      <c r="J597" s="47">
        <v>7</v>
      </c>
    </row>
    <row r="598" spans="1:10" ht="12.75" hidden="1">
      <c r="A598" s="45">
        <v>525</v>
      </c>
      <c r="B598" s="46"/>
      <c r="C598" s="46"/>
      <c r="D598" s="1">
        <v>507</v>
      </c>
      <c r="E598" s="1">
        <v>0</v>
      </c>
      <c r="F598">
        <v>0</v>
      </c>
      <c r="G598">
        <v>1</v>
      </c>
      <c r="H598">
        <v>3</v>
      </c>
      <c r="I598">
        <v>5</v>
      </c>
      <c r="J598" s="47">
        <v>7</v>
      </c>
    </row>
    <row r="599" spans="1:10" ht="12.75" hidden="1">
      <c r="A599" s="45">
        <v>526</v>
      </c>
      <c r="B599" s="46"/>
      <c r="C599" s="46"/>
      <c r="D599" s="1">
        <v>508</v>
      </c>
      <c r="E599" s="1">
        <v>0</v>
      </c>
      <c r="F599">
        <v>0</v>
      </c>
      <c r="G599">
        <v>1</v>
      </c>
      <c r="H599">
        <v>3</v>
      </c>
      <c r="I599">
        <v>5</v>
      </c>
      <c r="J599" s="47">
        <v>7</v>
      </c>
    </row>
    <row r="600" spans="1:10" ht="12.75" hidden="1">
      <c r="A600" s="45">
        <v>527</v>
      </c>
      <c r="B600" s="46"/>
      <c r="C600" s="46"/>
      <c r="D600" s="1">
        <v>509</v>
      </c>
      <c r="E600" s="1">
        <v>0</v>
      </c>
      <c r="F600">
        <v>0</v>
      </c>
      <c r="G600">
        <v>1</v>
      </c>
      <c r="H600">
        <v>3</v>
      </c>
      <c r="I600">
        <v>5</v>
      </c>
      <c r="J600" s="47">
        <v>7</v>
      </c>
    </row>
    <row r="601" spans="1:10" ht="12.75" hidden="1">
      <c r="A601" s="45">
        <v>528</v>
      </c>
      <c r="B601" s="46"/>
      <c r="C601" s="46"/>
      <c r="D601" s="1">
        <v>510</v>
      </c>
      <c r="E601" s="1">
        <v>0</v>
      </c>
      <c r="F601">
        <v>0</v>
      </c>
      <c r="G601">
        <v>1</v>
      </c>
      <c r="H601">
        <v>3</v>
      </c>
      <c r="I601">
        <v>5</v>
      </c>
      <c r="J601" s="47">
        <v>7</v>
      </c>
    </row>
    <row r="602" spans="1:10" ht="12.75" hidden="1">
      <c r="A602" s="45">
        <v>529</v>
      </c>
      <c r="B602" s="46"/>
      <c r="C602" s="46"/>
      <c r="D602" s="1">
        <v>511</v>
      </c>
      <c r="E602" s="1">
        <v>0</v>
      </c>
      <c r="F602">
        <v>0</v>
      </c>
      <c r="G602">
        <v>1</v>
      </c>
      <c r="H602">
        <v>3</v>
      </c>
      <c r="I602">
        <v>5</v>
      </c>
      <c r="J602" s="47">
        <v>7</v>
      </c>
    </row>
    <row r="603" spans="1:10" ht="12.75" hidden="1">
      <c r="A603" s="45">
        <v>530</v>
      </c>
      <c r="B603" s="46"/>
      <c r="C603" s="46"/>
      <c r="D603" s="1">
        <v>512</v>
      </c>
      <c r="E603" s="1">
        <v>0</v>
      </c>
      <c r="F603">
        <v>0</v>
      </c>
      <c r="G603">
        <v>1</v>
      </c>
      <c r="H603">
        <v>3</v>
      </c>
      <c r="I603">
        <v>5</v>
      </c>
      <c r="J603" s="47">
        <v>7</v>
      </c>
    </row>
    <row r="604" spans="1:10" ht="12.75" hidden="1">
      <c r="A604" s="45">
        <v>531</v>
      </c>
      <c r="B604" s="46"/>
      <c r="C604" s="46"/>
      <c r="D604" s="1">
        <v>513</v>
      </c>
      <c r="E604" s="1">
        <v>0</v>
      </c>
      <c r="F604">
        <v>0</v>
      </c>
      <c r="G604">
        <v>1</v>
      </c>
      <c r="H604">
        <v>3</v>
      </c>
      <c r="I604">
        <v>5</v>
      </c>
      <c r="J604" s="47">
        <v>7</v>
      </c>
    </row>
    <row r="605" spans="1:10" ht="12.75" hidden="1">
      <c r="A605" s="45">
        <v>532</v>
      </c>
      <c r="B605" s="46"/>
      <c r="C605" s="46"/>
      <c r="D605" s="1">
        <v>514</v>
      </c>
      <c r="E605" s="1">
        <v>0</v>
      </c>
      <c r="F605">
        <v>0</v>
      </c>
      <c r="G605">
        <v>1</v>
      </c>
      <c r="H605">
        <v>3</v>
      </c>
      <c r="I605">
        <v>5</v>
      </c>
      <c r="J605" s="47">
        <v>7</v>
      </c>
    </row>
    <row r="606" spans="1:10" ht="12.75" hidden="1">
      <c r="A606" s="45">
        <v>533</v>
      </c>
      <c r="B606" s="46"/>
      <c r="C606" s="46"/>
      <c r="D606" s="1">
        <v>515</v>
      </c>
      <c r="E606" s="1">
        <v>0</v>
      </c>
      <c r="F606">
        <v>0</v>
      </c>
      <c r="G606">
        <v>1</v>
      </c>
      <c r="H606">
        <v>3</v>
      </c>
      <c r="I606">
        <v>5</v>
      </c>
      <c r="J606" s="47">
        <v>7</v>
      </c>
    </row>
    <row r="607" spans="1:10" ht="12.75" hidden="1">
      <c r="A607" s="45">
        <v>534</v>
      </c>
      <c r="B607" s="46"/>
      <c r="C607" s="46"/>
      <c r="D607" s="1">
        <v>516</v>
      </c>
      <c r="E607" s="1">
        <v>0</v>
      </c>
      <c r="F607">
        <v>0</v>
      </c>
      <c r="G607">
        <v>1</v>
      </c>
      <c r="H607">
        <v>3</v>
      </c>
      <c r="I607">
        <v>5</v>
      </c>
      <c r="J607" s="47">
        <v>7</v>
      </c>
    </row>
    <row r="608" spans="1:10" ht="12.75" hidden="1">
      <c r="A608" s="45">
        <v>535</v>
      </c>
      <c r="B608" s="46"/>
      <c r="C608" s="46"/>
      <c r="D608" s="1">
        <v>517</v>
      </c>
      <c r="E608" s="1">
        <v>0</v>
      </c>
      <c r="F608">
        <v>0</v>
      </c>
      <c r="G608">
        <v>1</v>
      </c>
      <c r="H608">
        <v>3</v>
      </c>
      <c r="I608">
        <v>5</v>
      </c>
      <c r="J608" s="47">
        <v>7</v>
      </c>
    </row>
    <row r="609" spans="1:10" ht="12.75" hidden="1">
      <c r="A609" s="45">
        <v>536</v>
      </c>
      <c r="B609" s="46"/>
      <c r="C609" s="46"/>
      <c r="D609" s="1">
        <v>518</v>
      </c>
      <c r="E609" s="1">
        <v>0</v>
      </c>
      <c r="F609">
        <v>0</v>
      </c>
      <c r="G609">
        <v>1</v>
      </c>
      <c r="H609">
        <v>3</v>
      </c>
      <c r="I609">
        <v>5</v>
      </c>
      <c r="J609" s="47">
        <v>7</v>
      </c>
    </row>
    <row r="610" spans="1:10" ht="12.75" hidden="1">
      <c r="A610" s="45">
        <v>537</v>
      </c>
      <c r="B610" s="46"/>
      <c r="C610" s="46"/>
      <c r="D610" s="1">
        <v>519</v>
      </c>
      <c r="E610" s="1">
        <v>0</v>
      </c>
      <c r="F610">
        <v>0</v>
      </c>
      <c r="G610">
        <v>1</v>
      </c>
      <c r="H610">
        <v>3</v>
      </c>
      <c r="I610">
        <v>5</v>
      </c>
      <c r="J610" s="47">
        <v>7</v>
      </c>
    </row>
    <row r="611" spans="1:10" ht="12.75" hidden="1">
      <c r="A611" s="45">
        <v>538</v>
      </c>
      <c r="B611" s="46"/>
      <c r="C611" s="46"/>
      <c r="D611" s="1">
        <v>520</v>
      </c>
      <c r="E611" s="1">
        <v>0</v>
      </c>
      <c r="F611">
        <v>0</v>
      </c>
      <c r="G611">
        <v>1</v>
      </c>
      <c r="H611">
        <v>3</v>
      </c>
      <c r="I611">
        <v>5</v>
      </c>
      <c r="J611" s="47">
        <v>7</v>
      </c>
    </row>
    <row r="612" spans="1:10" ht="12.75" hidden="1">
      <c r="A612" s="45">
        <v>539</v>
      </c>
      <c r="B612" s="46"/>
      <c r="C612" s="46"/>
      <c r="D612" s="1">
        <v>521</v>
      </c>
      <c r="E612" s="1">
        <v>0</v>
      </c>
      <c r="F612">
        <v>0</v>
      </c>
      <c r="G612">
        <v>1</v>
      </c>
      <c r="H612">
        <v>3</v>
      </c>
      <c r="I612">
        <v>5</v>
      </c>
      <c r="J612" s="47">
        <v>7</v>
      </c>
    </row>
    <row r="613" spans="1:10" ht="12.75" hidden="1">
      <c r="A613" s="45">
        <v>540</v>
      </c>
      <c r="B613" s="46"/>
      <c r="C613" s="46"/>
      <c r="D613" s="1">
        <v>522</v>
      </c>
      <c r="E613" s="1">
        <v>0</v>
      </c>
      <c r="F613">
        <v>0</v>
      </c>
      <c r="G613">
        <v>1</v>
      </c>
      <c r="H613">
        <v>3</v>
      </c>
      <c r="I613">
        <v>5</v>
      </c>
      <c r="J613" s="47">
        <v>7</v>
      </c>
    </row>
    <row r="614" spans="1:10" ht="12.75" hidden="1">
      <c r="A614" s="45">
        <v>541</v>
      </c>
      <c r="B614" s="46"/>
      <c r="C614" s="46"/>
      <c r="D614" s="1">
        <v>523</v>
      </c>
      <c r="E614" s="1">
        <v>0</v>
      </c>
      <c r="F614">
        <v>0</v>
      </c>
      <c r="G614">
        <v>1</v>
      </c>
      <c r="H614">
        <v>3</v>
      </c>
      <c r="I614">
        <v>5</v>
      </c>
      <c r="J614" s="47">
        <v>7</v>
      </c>
    </row>
    <row r="615" spans="1:10" ht="12.75" hidden="1">
      <c r="A615" s="45">
        <v>542</v>
      </c>
      <c r="B615" s="46"/>
      <c r="C615" s="46"/>
      <c r="D615" s="1">
        <v>524</v>
      </c>
      <c r="E615" s="1">
        <v>0</v>
      </c>
      <c r="F615">
        <v>0</v>
      </c>
      <c r="G615">
        <v>1</v>
      </c>
      <c r="H615">
        <v>3</v>
      </c>
      <c r="I615">
        <v>5</v>
      </c>
      <c r="J615" s="47">
        <v>7</v>
      </c>
    </row>
    <row r="616" spans="1:10" ht="12.75" hidden="1">
      <c r="A616" s="45">
        <v>543</v>
      </c>
      <c r="B616" s="46"/>
      <c r="C616" s="46"/>
      <c r="D616" s="1">
        <v>525</v>
      </c>
      <c r="E616" s="1">
        <v>0</v>
      </c>
      <c r="F616">
        <v>0</v>
      </c>
      <c r="G616">
        <v>1</v>
      </c>
      <c r="H616">
        <v>3</v>
      </c>
      <c r="I616">
        <v>5</v>
      </c>
      <c r="J616" s="47">
        <v>7</v>
      </c>
    </row>
    <row r="617" spans="1:10" ht="12.75" hidden="1">
      <c r="A617" s="45">
        <v>544</v>
      </c>
      <c r="B617" s="46"/>
      <c r="C617" s="46"/>
      <c r="D617" s="1">
        <v>526</v>
      </c>
      <c r="E617" s="1">
        <v>0</v>
      </c>
      <c r="F617">
        <v>0</v>
      </c>
      <c r="G617">
        <v>1</v>
      </c>
      <c r="H617">
        <v>3</v>
      </c>
      <c r="I617">
        <v>5</v>
      </c>
      <c r="J617" s="47">
        <v>7</v>
      </c>
    </row>
    <row r="618" spans="1:10" ht="12.75" hidden="1">
      <c r="A618" s="45">
        <v>545</v>
      </c>
      <c r="B618" s="46"/>
      <c r="C618" s="46"/>
      <c r="D618" s="1">
        <v>527</v>
      </c>
      <c r="E618" s="1">
        <v>0</v>
      </c>
      <c r="F618">
        <v>0</v>
      </c>
      <c r="G618">
        <v>1</v>
      </c>
      <c r="H618">
        <v>3</v>
      </c>
      <c r="I618">
        <v>5</v>
      </c>
      <c r="J618" s="47">
        <v>7</v>
      </c>
    </row>
    <row r="619" spans="1:10" ht="12.75" hidden="1">
      <c r="A619" s="45">
        <v>546</v>
      </c>
      <c r="B619" s="46"/>
      <c r="C619" s="46"/>
      <c r="D619" s="1">
        <v>528</v>
      </c>
      <c r="E619" s="1">
        <v>0</v>
      </c>
      <c r="F619">
        <v>0</v>
      </c>
      <c r="G619">
        <v>1</v>
      </c>
      <c r="H619">
        <v>3</v>
      </c>
      <c r="I619">
        <v>5</v>
      </c>
      <c r="J619" s="47">
        <v>7</v>
      </c>
    </row>
    <row r="620" spans="1:10" ht="12.75" hidden="1">
      <c r="A620" s="45">
        <v>547</v>
      </c>
      <c r="B620" s="46"/>
      <c r="C620" s="46"/>
      <c r="D620" s="1">
        <v>529</v>
      </c>
      <c r="E620" s="1">
        <v>0</v>
      </c>
      <c r="F620">
        <v>0</v>
      </c>
      <c r="G620">
        <v>1</v>
      </c>
      <c r="H620">
        <v>3</v>
      </c>
      <c r="I620">
        <v>5</v>
      </c>
      <c r="J620" s="47">
        <v>7</v>
      </c>
    </row>
    <row r="621" spans="1:10" ht="12.75" hidden="1">
      <c r="A621" s="45">
        <v>548</v>
      </c>
      <c r="B621" s="46"/>
      <c r="C621" s="46"/>
      <c r="D621" s="1">
        <v>530</v>
      </c>
      <c r="E621" s="1">
        <v>0</v>
      </c>
      <c r="F621">
        <v>0</v>
      </c>
      <c r="G621">
        <v>1</v>
      </c>
      <c r="H621">
        <v>3</v>
      </c>
      <c r="I621">
        <v>5</v>
      </c>
      <c r="J621" s="47">
        <v>7</v>
      </c>
    </row>
    <row r="622" spans="1:10" ht="12.75" hidden="1">
      <c r="A622" s="45">
        <v>549</v>
      </c>
      <c r="B622" s="46"/>
      <c r="C622" s="46"/>
      <c r="D622" s="1">
        <v>531</v>
      </c>
      <c r="E622" s="1">
        <v>0</v>
      </c>
      <c r="F622">
        <v>0</v>
      </c>
      <c r="G622">
        <v>1</v>
      </c>
      <c r="H622">
        <v>3</v>
      </c>
      <c r="I622">
        <v>5</v>
      </c>
      <c r="J622" s="47">
        <v>7</v>
      </c>
    </row>
    <row r="623" spans="1:10" ht="12.75" hidden="1">
      <c r="A623" s="45">
        <v>550</v>
      </c>
      <c r="B623" s="46"/>
      <c r="C623" s="46"/>
      <c r="D623" s="1">
        <v>532</v>
      </c>
      <c r="E623" s="1">
        <v>0</v>
      </c>
      <c r="F623">
        <v>0</v>
      </c>
      <c r="G623">
        <v>1</v>
      </c>
      <c r="H623">
        <v>3</v>
      </c>
      <c r="I623">
        <v>5</v>
      </c>
      <c r="J623" s="47">
        <v>7</v>
      </c>
    </row>
    <row r="624" spans="1:10" ht="12.75" hidden="1">
      <c r="A624" s="45">
        <v>551</v>
      </c>
      <c r="B624" s="46"/>
      <c r="C624" s="46"/>
      <c r="D624" s="1">
        <v>533</v>
      </c>
      <c r="E624" s="1">
        <v>0</v>
      </c>
      <c r="F624">
        <v>0</v>
      </c>
      <c r="G624">
        <v>1</v>
      </c>
      <c r="H624">
        <v>3</v>
      </c>
      <c r="I624">
        <v>5</v>
      </c>
      <c r="J624" s="47">
        <v>7</v>
      </c>
    </row>
    <row r="625" spans="1:10" ht="12.75" hidden="1">
      <c r="A625" s="45">
        <v>552</v>
      </c>
      <c r="B625" s="46"/>
      <c r="C625" s="46"/>
      <c r="D625" s="1">
        <v>534</v>
      </c>
      <c r="E625" s="1">
        <v>0</v>
      </c>
      <c r="F625">
        <v>0</v>
      </c>
      <c r="G625">
        <v>1</v>
      </c>
      <c r="H625">
        <v>3</v>
      </c>
      <c r="I625">
        <v>5</v>
      </c>
      <c r="J625" s="47">
        <v>7</v>
      </c>
    </row>
    <row r="626" spans="1:10" ht="12.75" hidden="1">
      <c r="A626" s="45">
        <v>553</v>
      </c>
      <c r="B626" s="46"/>
      <c r="C626" s="46"/>
      <c r="D626" s="1">
        <v>535</v>
      </c>
      <c r="E626" s="1">
        <v>0</v>
      </c>
      <c r="F626">
        <v>0</v>
      </c>
      <c r="G626">
        <v>1</v>
      </c>
      <c r="H626">
        <v>3</v>
      </c>
      <c r="I626">
        <v>5</v>
      </c>
      <c r="J626" s="47">
        <v>7</v>
      </c>
    </row>
    <row r="627" spans="1:10" ht="12.75" hidden="1">
      <c r="A627" s="45">
        <v>554</v>
      </c>
      <c r="B627" s="46"/>
      <c r="C627" s="46"/>
      <c r="D627" s="1">
        <v>536</v>
      </c>
      <c r="E627" s="1">
        <v>0</v>
      </c>
      <c r="F627">
        <v>0</v>
      </c>
      <c r="G627">
        <v>1</v>
      </c>
      <c r="H627">
        <v>3</v>
      </c>
      <c r="I627">
        <v>5</v>
      </c>
      <c r="J627" s="47">
        <v>7</v>
      </c>
    </row>
    <row r="628" spans="1:10" ht="12.75" hidden="1">
      <c r="A628" s="45">
        <v>555</v>
      </c>
      <c r="B628" s="46"/>
      <c r="C628" s="46"/>
      <c r="D628" s="1">
        <v>537</v>
      </c>
      <c r="E628" s="1">
        <v>0</v>
      </c>
      <c r="F628">
        <v>0</v>
      </c>
      <c r="G628">
        <v>1</v>
      </c>
      <c r="H628">
        <v>3</v>
      </c>
      <c r="I628">
        <v>5</v>
      </c>
      <c r="J628" s="47">
        <v>7</v>
      </c>
    </row>
    <row r="629" spans="1:10" ht="12.75" hidden="1">
      <c r="A629" s="45">
        <v>556</v>
      </c>
      <c r="B629" s="46"/>
      <c r="C629" s="46"/>
      <c r="D629" s="1">
        <v>538</v>
      </c>
      <c r="E629" s="1">
        <v>0</v>
      </c>
      <c r="F629">
        <v>0</v>
      </c>
      <c r="G629">
        <v>1</v>
      </c>
      <c r="H629">
        <v>3</v>
      </c>
      <c r="I629">
        <v>5</v>
      </c>
      <c r="J629" s="47">
        <v>7</v>
      </c>
    </row>
    <row r="630" spans="1:10" ht="12.75" hidden="1">
      <c r="A630" s="45">
        <v>557</v>
      </c>
      <c r="B630" s="46"/>
      <c r="C630" s="46"/>
      <c r="D630" s="1">
        <v>539</v>
      </c>
      <c r="E630" s="1">
        <v>0</v>
      </c>
      <c r="F630">
        <v>0</v>
      </c>
      <c r="G630">
        <v>1</v>
      </c>
      <c r="H630">
        <v>3</v>
      </c>
      <c r="I630">
        <v>5</v>
      </c>
      <c r="J630" s="47">
        <v>7</v>
      </c>
    </row>
    <row r="631" spans="1:10" ht="12.75" hidden="1">
      <c r="A631" s="45">
        <v>558</v>
      </c>
      <c r="B631" s="46"/>
      <c r="C631" s="46"/>
      <c r="D631" s="1">
        <v>540</v>
      </c>
      <c r="E631" s="1">
        <v>0</v>
      </c>
      <c r="F631">
        <v>0</v>
      </c>
      <c r="G631">
        <v>1</v>
      </c>
      <c r="H631">
        <v>3</v>
      </c>
      <c r="I631">
        <v>5</v>
      </c>
      <c r="J631" s="47">
        <v>7</v>
      </c>
    </row>
    <row r="632" spans="1:10" ht="12.75" hidden="1">
      <c r="A632" s="45">
        <v>559</v>
      </c>
      <c r="B632" s="46"/>
      <c r="C632" s="46"/>
      <c r="D632" s="1">
        <v>541</v>
      </c>
      <c r="E632" s="1">
        <v>0</v>
      </c>
      <c r="F632">
        <v>0</v>
      </c>
      <c r="G632">
        <v>1</v>
      </c>
      <c r="H632">
        <v>3</v>
      </c>
      <c r="I632">
        <v>5</v>
      </c>
      <c r="J632" s="47">
        <v>7</v>
      </c>
    </row>
    <row r="633" spans="1:10" ht="12.75" hidden="1">
      <c r="A633" s="45">
        <v>560</v>
      </c>
      <c r="B633" s="46"/>
      <c r="C633" s="46"/>
      <c r="D633" s="1">
        <v>542</v>
      </c>
      <c r="E633" s="1">
        <v>0</v>
      </c>
      <c r="F633">
        <v>0</v>
      </c>
      <c r="G633">
        <v>1</v>
      </c>
      <c r="H633">
        <v>3</v>
      </c>
      <c r="I633">
        <v>5</v>
      </c>
      <c r="J633" s="47">
        <v>7</v>
      </c>
    </row>
    <row r="634" spans="1:10" ht="12.75" hidden="1">
      <c r="A634" s="45">
        <v>561</v>
      </c>
      <c r="B634" s="46"/>
      <c r="C634" s="46"/>
      <c r="D634" s="1">
        <v>543</v>
      </c>
      <c r="E634" s="1">
        <v>0</v>
      </c>
      <c r="F634">
        <v>0</v>
      </c>
      <c r="G634">
        <v>1</v>
      </c>
      <c r="H634">
        <v>3</v>
      </c>
      <c r="I634">
        <v>5</v>
      </c>
      <c r="J634" s="47">
        <v>7</v>
      </c>
    </row>
    <row r="635" spans="1:10" ht="12.75" hidden="1">
      <c r="A635" s="45">
        <v>562</v>
      </c>
      <c r="B635" s="46"/>
      <c r="C635" s="46"/>
      <c r="D635" s="1">
        <v>544</v>
      </c>
      <c r="E635" s="1">
        <v>0</v>
      </c>
      <c r="F635">
        <v>0</v>
      </c>
      <c r="G635">
        <v>1</v>
      </c>
      <c r="H635">
        <v>3</v>
      </c>
      <c r="I635">
        <v>5</v>
      </c>
      <c r="J635" s="47">
        <v>7</v>
      </c>
    </row>
    <row r="636" spans="1:10" ht="12.75" hidden="1">
      <c r="A636" s="45">
        <v>563</v>
      </c>
      <c r="B636" s="46"/>
      <c r="C636" s="46"/>
      <c r="D636" s="1">
        <v>545</v>
      </c>
      <c r="E636" s="1">
        <v>0</v>
      </c>
      <c r="F636">
        <v>0</v>
      </c>
      <c r="G636">
        <v>1</v>
      </c>
      <c r="H636">
        <v>3</v>
      </c>
      <c r="I636">
        <v>5</v>
      </c>
      <c r="J636" s="47">
        <v>7</v>
      </c>
    </row>
    <row r="637" spans="1:10" ht="12.75" hidden="1">
      <c r="A637" s="45">
        <v>564</v>
      </c>
      <c r="B637" s="46"/>
      <c r="C637" s="46"/>
      <c r="D637" s="1">
        <v>546</v>
      </c>
      <c r="E637" s="1">
        <v>0</v>
      </c>
      <c r="F637">
        <v>0</v>
      </c>
      <c r="G637">
        <v>1</v>
      </c>
      <c r="H637">
        <v>3</v>
      </c>
      <c r="I637">
        <v>5</v>
      </c>
      <c r="J637" s="47">
        <v>7</v>
      </c>
    </row>
    <row r="638" spans="1:10" ht="12.75" hidden="1">
      <c r="A638" s="45">
        <v>565</v>
      </c>
      <c r="B638" s="46"/>
      <c r="C638" s="46"/>
      <c r="D638" s="1">
        <v>547</v>
      </c>
      <c r="E638" s="1">
        <v>0</v>
      </c>
      <c r="F638">
        <v>0</v>
      </c>
      <c r="G638">
        <v>1</v>
      </c>
      <c r="H638">
        <v>3</v>
      </c>
      <c r="I638">
        <v>5</v>
      </c>
      <c r="J638" s="47">
        <v>7</v>
      </c>
    </row>
    <row r="639" spans="1:10" ht="12.75" hidden="1">
      <c r="A639" s="45">
        <v>566</v>
      </c>
      <c r="B639" s="46"/>
      <c r="C639" s="46"/>
      <c r="D639" s="1">
        <v>548</v>
      </c>
      <c r="E639" s="1">
        <v>0</v>
      </c>
      <c r="F639">
        <v>0</v>
      </c>
      <c r="G639">
        <v>1</v>
      </c>
      <c r="H639">
        <v>3</v>
      </c>
      <c r="I639">
        <v>5</v>
      </c>
      <c r="J639" s="47">
        <v>7</v>
      </c>
    </row>
    <row r="640" spans="1:10" ht="12.75" hidden="1">
      <c r="A640" s="45">
        <v>567</v>
      </c>
      <c r="B640" s="46"/>
      <c r="C640" s="46"/>
      <c r="D640" s="1">
        <v>549</v>
      </c>
      <c r="E640" s="1">
        <v>0</v>
      </c>
      <c r="F640">
        <v>0</v>
      </c>
      <c r="G640">
        <v>1</v>
      </c>
      <c r="H640">
        <v>3</v>
      </c>
      <c r="I640">
        <v>5</v>
      </c>
      <c r="J640" s="47">
        <v>7</v>
      </c>
    </row>
    <row r="641" spans="1:10" ht="12.75" hidden="1">
      <c r="A641" s="45">
        <v>568</v>
      </c>
      <c r="B641" s="46"/>
      <c r="C641" s="46"/>
      <c r="D641" s="1">
        <v>550</v>
      </c>
      <c r="E641" s="1">
        <v>0</v>
      </c>
      <c r="F641">
        <v>0</v>
      </c>
      <c r="G641">
        <v>1</v>
      </c>
      <c r="H641">
        <v>3</v>
      </c>
      <c r="I641">
        <v>5</v>
      </c>
      <c r="J641" s="47">
        <v>7</v>
      </c>
    </row>
    <row r="642" spans="1:10" ht="12.75" hidden="1">
      <c r="A642" s="45">
        <v>569</v>
      </c>
      <c r="B642" s="46"/>
      <c r="C642" s="46"/>
      <c r="D642" s="1">
        <v>551</v>
      </c>
      <c r="E642" s="1">
        <v>0</v>
      </c>
      <c r="F642">
        <v>0</v>
      </c>
      <c r="G642">
        <v>1</v>
      </c>
      <c r="H642">
        <v>3</v>
      </c>
      <c r="I642">
        <v>5</v>
      </c>
      <c r="J642" s="47">
        <v>7</v>
      </c>
    </row>
    <row r="643" spans="1:10" ht="12.75" hidden="1">
      <c r="A643" s="45">
        <v>570</v>
      </c>
      <c r="B643" s="46"/>
      <c r="C643" s="46"/>
      <c r="D643" s="1">
        <v>552</v>
      </c>
      <c r="E643" s="1">
        <v>0</v>
      </c>
      <c r="F643">
        <v>0</v>
      </c>
      <c r="G643">
        <v>1</v>
      </c>
      <c r="H643">
        <v>3</v>
      </c>
      <c r="I643">
        <v>5</v>
      </c>
      <c r="J643" s="47">
        <v>7</v>
      </c>
    </row>
    <row r="644" spans="1:10" ht="12.75" hidden="1">
      <c r="A644" s="45">
        <v>571</v>
      </c>
      <c r="B644" s="46"/>
      <c r="C644" s="46"/>
      <c r="D644" s="1">
        <v>553</v>
      </c>
      <c r="E644" s="1">
        <v>0</v>
      </c>
      <c r="F644">
        <v>0</v>
      </c>
      <c r="G644">
        <v>1</v>
      </c>
      <c r="H644">
        <v>3</v>
      </c>
      <c r="I644">
        <v>5</v>
      </c>
      <c r="J644" s="47">
        <v>7</v>
      </c>
    </row>
    <row r="645" spans="1:10" ht="12.75" hidden="1">
      <c r="A645" s="45">
        <v>572</v>
      </c>
      <c r="B645" s="46"/>
      <c r="C645" s="46"/>
      <c r="D645" s="1">
        <v>554</v>
      </c>
      <c r="E645" s="1">
        <v>0</v>
      </c>
      <c r="F645">
        <v>0</v>
      </c>
      <c r="G645">
        <v>1</v>
      </c>
      <c r="H645">
        <v>3</v>
      </c>
      <c r="I645">
        <v>5</v>
      </c>
      <c r="J645" s="47">
        <v>7</v>
      </c>
    </row>
    <row r="646" spans="1:10" ht="12.75" hidden="1">
      <c r="A646" s="45">
        <v>573</v>
      </c>
      <c r="B646" s="46"/>
      <c r="C646" s="46"/>
      <c r="D646" s="1">
        <v>555</v>
      </c>
      <c r="E646" s="1">
        <v>0</v>
      </c>
      <c r="F646">
        <v>0</v>
      </c>
      <c r="G646">
        <v>1</v>
      </c>
      <c r="H646">
        <v>3</v>
      </c>
      <c r="I646">
        <v>5</v>
      </c>
      <c r="J646" s="47">
        <v>7</v>
      </c>
    </row>
    <row r="647" spans="1:10" ht="12.75" hidden="1">
      <c r="A647" s="45">
        <v>574</v>
      </c>
      <c r="B647" s="46"/>
      <c r="C647" s="46"/>
      <c r="D647" s="1">
        <v>556</v>
      </c>
      <c r="E647" s="1">
        <v>0</v>
      </c>
      <c r="F647">
        <v>0</v>
      </c>
      <c r="G647">
        <v>1</v>
      </c>
      <c r="H647">
        <v>3</v>
      </c>
      <c r="I647">
        <v>5</v>
      </c>
      <c r="J647" s="47">
        <v>7</v>
      </c>
    </row>
    <row r="648" spans="1:10" ht="12.75" hidden="1">
      <c r="A648" s="45">
        <v>575</v>
      </c>
      <c r="B648" s="46"/>
      <c r="C648" s="46"/>
      <c r="D648" s="1">
        <v>557</v>
      </c>
      <c r="E648" s="1">
        <v>0</v>
      </c>
      <c r="F648">
        <v>0</v>
      </c>
      <c r="G648">
        <v>1</v>
      </c>
      <c r="H648">
        <v>3</v>
      </c>
      <c r="I648">
        <v>5</v>
      </c>
      <c r="J648" s="47">
        <v>7</v>
      </c>
    </row>
    <row r="649" spans="1:10" ht="12.75" hidden="1">
      <c r="A649" s="45">
        <v>576</v>
      </c>
      <c r="B649" s="46"/>
      <c r="C649" s="46"/>
      <c r="D649" s="1">
        <v>558</v>
      </c>
      <c r="E649" s="1">
        <v>0</v>
      </c>
      <c r="F649">
        <v>0</v>
      </c>
      <c r="G649">
        <v>1</v>
      </c>
      <c r="H649">
        <v>3</v>
      </c>
      <c r="I649">
        <v>5</v>
      </c>
      <c r="J649" s="47">
        <v>7</v>
      </c>
    </row>
    <row r="650" spans="1:10" ht="12.75" hidden="1">
      <c r="A650" s="45">
        <v>577</v>
      </c>
      <c r="B650" s="46"/>
      <c r="C650" s="46"/>
      <c r="D650" s="1">
        <v>559</v>
      </c>
      <c r="E650" s="1">
        <v>0</v>
      </c>
      <c r="F650">
        <v>0</v>
      </c>
      <c r="G650">
        <v>1</v>
      </c>
      <c r="H650">
        <v>3</v>
      </c>
      <c r="I650">
        <v>5</v>
      </c>
      <c r="J650" s="47">
        <v>7</v>
      </c>
    </row>
    <row r="651" spans="1:10" ht="12.75" hidden="1">
      <c r="A651" s="45">
        <v>578</v>
      </c>
      <c r="B651" s="46"/>
      <c r="C651" s="46"/>
      <c r="D651" s="1">
        <v>560</v>
      </c>
      <c r="E651" s="1">
        <v>0</v>
      </c>
      <c r="F651">
        <v>0</v>
      </c>
      <c r="G651">
        <v>1</v>
      </c>
      <c r="H651">
        <v>3</v>
      </c>
      <c r="I651">
        <v>5</v>
      </c>
      <c r="J651" s="47">
        <v>7</v>
      </c>
    </row>
    <row r="652" spans="1:10" ht="12.75" hidden="1">
      <c r="A652" s="45">
        <v>579</v>
      </c>
      <c r="B652" s="46"/>
      <c r="C652" s="46"/>
      <c r="D652" s="1">
        <v>561</v>
      </c>
      <c r="E652" s="1">
        <v>0</v>
      </c>
      <c r="F652">
        <v>0</v>
      </c>
      <c r="G652">
        <v>1</v>
      </c>
      <c r="H652">
        <v>3</v>
      </c>
      <c r="I652">
        <v>5</v>
      </c>
      <c r="J652" s="47">
        <v>7</v>
      </c>
    </row>
    <row r="653" spans="1:10" ht="12.75" hidden="1">
      <c r="A653" s="45">
        <v>580</v>
      </c>
      <c r="B653" s="46"/>
      <c r="C653" s="46"/>
      <c r="D653" s="1">
        <v>562</v>
      </c>
      <c r="E653" s="1">
        <v>0</v>
      </c>
      <c r="F653">
        <v>0</v>
      </c>
      <c r="G653">
        <v>1</v>
      </c>
      <c r="H653">
        <v>3</v>
      </c>
      <c r="I653">
        <v>5</v>
      </c>
      <c r="J653" s="47">
        <v>7</v>
      </c>
    </row>
    <row r="654" spans="1:10" ht="12.75" hidden="1">
      <c r="A654" s="45">
        <v>581</v>
      </c>
      <c r="B654" s="46"/>
      <c r="C654" s="46"/>
      <c r="D654" s="1">
        <v>563</v>
      </c>
      <c r="E654" s="1">
        <v>0</v>
      </c>
      <c r="F654">
        <v>0</v>
      </c>
      <c r="G654">
        <v>1</v>
      </c>
      <c r="H654">
        <v>3</v>
      </c>
      <c r="I654">
        <v>5</v>
      </c>
      <c r="J654" s="47">
        <v>7</v>
      </c>
    </row>
    <row r="655" spans="1:10" ht="12.75" hidden="1">
      <c r="A655" s="45">
        <v>582</v>
      </c>
      <c r="B655" s="46"/>
      <c r="C655" s="46"/>
      <c r="D655" s="1">
        <v>564</v>
      </c>
      <c r="E655" s="1">
        <v>0</v>
      </c>
      <c r="F655">
        <v>0</v>
      </c>
      <c r="G655">
        <v>1</v>
      </c>
      <c r="H655">
        <v>3</v>
      </c>
      <c r="I655">
        <v>5</v>
      </c>
      <c r="J655" s="47">
        <v>7</v>
      </c>
    </row>
    <row r="656" spans="1:10" ht="12.75" hidden="1">
      <c r="A656" s="45">
        <v>583</v>
      </c>
      <c r="B656" s="46"/>
      <c r="C656" s="46"/>
      <c r="D656" s="1">
        <v>565</v>
      </c>
      <c r="E656" s="1">
        <v>0</v>
      </c>
      <c r="F656">
        <v>0</v>
      </c>
      <c r="G656">
        <v>1</v>
      </c>
      <c r="H656">
        <v>3</v>
      </c>
      <c r="I656">
        <v>5</v>
      </c>
      <c r="J656" s="47">
        <v>7</v>
      </c>
    </row>
    <row r="657" spans="1:10" ht="12.75" hidden="1">
      <c r="A657" s="45">
        <v>584</v>
      </c>
      <c r="B657" s="46"/>
      <c r="C657" s="46"/>
      <c r="D657" s="1">
        <v>566</v>
      </c>
      <c r="E657" s="1">
        <v>0</v>
      </c>
      <c r="F657">
        <v>0</v>
      </c>
      <c r="G657">
        <v>1</v>
      </c>
      <c r="H657">
        <v>3</v>
      </c>
      <c r="I657">
        <v>5</v>
      </c>
      <c r="J657" s="47">
        <v>7</v>
      </c>
    </row>
    <row r="658" spans="1:10" ht="12.75" hidden="1">
      <c r="A658" s="45">
        <v>585</v>
      </c>
      <c r="B658" s="46"/>
      <c r="C658" s="46"/>
      <c r="D658" s="1">
        <v>567</v>
      </c>
      <c r="E658" s="1">
        <v>0</v>
      </c>
      <c r="F658">
        <v>0</v>
      </c>
      <c r="G658">
        <v>1</v>
      </c>
      <c r="H658">
        <v>3</v>
      </c>
      <c r="I658">
        <v>5</v>
      </c>
      <c r="J658" s="47">
        <v>7</v>
      </c>
    </row>
    <row r="659" spans="1:10" ht="12.75" hidden="1">
      <c r="A659" s="45">
        <v>586</v>
      </c>
      <c r="B659" s="46"/>
      <c r="C659" s="46"/>
      <c r="D659" s="1">
        <v>568</v>
      </c>
      <c r="E659" s="1">
        <v>0</v>
      </c>
      <c r="F659">
        <v>0</v>
      </c>
      <c r="G659">
        <v>1</v>
      </c>
      <c r="H659">
        <v>3</v>
      </c>
      <c r="I659">
        <v>5</v>
      </c>
      <c r="J659" s="47">
        <v>7</v>
      </c>
    </row>
    <row r="660" spans="1:10" ht="12.75" hidden="1">
      <c r="A660" s="45">
        <v>587</v>
      </c>
      <c r="B660" s="46"/>
      <c r="C660" s="46"/>
      <c r="D660" s="1">
        <v>569</v>
      </c>
      <c r="E660" s="1">
        <v>0</v>
      </c>
      <c r="F660">
        <v>0</v>
      </c>
      <c r="G660">
        <v>1</v>
      </c>
      <c r="H660">
        <v>3</v>
      </c>
      <c r="I660">
        <v>5</v>
      </c>
      <c r="J660" s="47">
        <v>7</v>
      </c>
    </row>
    <row r="661" spans="1:10" ht="12.75" hidden="1">
      <c r="A661" s="45">
        <v>588</v>
      </c>
      <c r="B661" s="46"/>
      <c r="C661" s="46"/>
      <c r="D661" s="1">
        <v>570</v>
      </c>
      <c r="E661" s="1">
        <v>0</v>
      </c>
      <c r="F661">
        <v>0</v>
      </c>
      <c r="G661">
        <v>1</v>
      </c>
      <c r="H661">
        <v>3</v>
      </c>
      <c r="I661">
        <v>5</v>
      </c>
      <c r="J661" s="47">
        <v>7</v>
      </c>
    </row>
    <row r="662" spans="1:10" ht="12.75" hidden="1">
      <c r="A662" s="45">
        <v>589</v>
      </c>
      <c r="B662" s="46"/>
      <c r="C662" s="46"/>
      <c r="D662" s="1">
        <v>571</v>
      </c>
      <c r="E662" s="1">
        <v>0</v>
      </c>
      <c r="F662">
        <v>0</v>
      </c>
      <c r="G662">
        <v>1</v>
      </c>
      <c r="H662">
        <v>3</v>
      </c>
      <c r="I662">
        <v>5</v>
      </c>
      <c r="J662" s="47">
        <v>7</v>
      </c>
    </row>
    <row r="663" spans="1:10" ht="12.75" hidden="1">
      <c r="A663" s="45">
        <v>590</v>
      </c>
      <c r="B663" s="46"/>
      <c r="C663" s="46"/>
      <c r="D663" s="1">
        <v>572</v>
      </c>
      <c r="E663" s="1">
        <v>0</v>
      </c>
      <c r="F663">
        <v>0</v>
      </c>
      <c r="G663">
        <v>1</v>
      </c>
      <c r="H663">
        <v>3</v>
      </c>
      <c r="I663">
        <v>5</v>
      </c>
      <c r="J663" s="47">
        <v>6</v>
      </c>
    </row>
    <row r="664" spans="1:10" ht="12.75" hidden="1">
      <c r="A664" s="45">
        <v>591</v>
      </c>
      <c r="B664" s="46"/>
      <c r="C664" s="46"/>
      <c r="D664" s="1">
        <v>573</v>
      </c>
      <c r="E664" s="1">
        <v>0</v>
      </c>
      <c r="F664">
        <v>0</v>
      </c>
      <c r="G664">
        <v>1</v>
      </c>
      <c r="H664">
        <v>3</v>
      </c>
      <c r="I664">
        <v>5</v>
      </c>
      <c r="J664" s="47">
        <v>6</v>
      </c>
    </row>
    <row r="665" spans="1:10" ht="12.75" hidden="1">
      <c r="A665" s="45">
        <v>592</v>
      </c>
      <c r="B665" s="46"/>
      <c r="C665" s="46"/>
      <c r="D665" s="1">
        <v>574</v>
      </c>
      <c r="E665" s="1">
        <v>0</v>
      </c>
      <c r="F665">
        <v>0</v>
      </c>
      <c r="G665">
        <v>1</v>
      </c>
      <c r="H665">
        <v>3</v>
      </c>
      <c r="I665">
        <v>5</v>
      </c>
      <c r="J665" s="47">
        <v>6</v>
      </c>
    </row>
    <row r="666" spans="1:10" ht="12.75" hidden="1">
      <c r="A666" s="45">
        <v>593</v>
      </c>
      <c r="B666" s="46"/>
      <c r="C666" s="46"/>
      <c r="D666" s="1">
        <v>575</v>
      </c>
      <c r="E666" s="1">
        <v>0</v>
      </c>
      <c r="F666">
        <v>0</v>
      </c>
      <c r="G666">
        <v>1</v>
      </c>
      <c r="H666">
        <v>3</v>
      </c>
      <c r="I666">
        <v>5</v>
      </c>
      <c r="J666" s="47">
        <v>6</v>
      </c>
    </row>
    <row r="667" spans="1:10" ht="12.75" hidden="1">
      <c r="A667" s="45">
        <v>594</v>
      </c>
      <c r="B667" s="46"/>
      <c r="C667" s="46"/>
      <c r="D667" s="1">
        <v>576</v>
      </c>
      <c r="E667" s="1">
        <v>0</v>
      </c>
      <c r="F667">
        <v>0</v>
      </c>
      <c r="G667">
        <v>1</v>
      </c>
      <c r="H667">
        <v>3</v>
      </c>
      <c r="I667">
        <v>5</v>
      </c>
      <c r="J667" s="47">
        <v>6</v>
      </c>
    </row>
    <row r="668" spans="1:10" ht="12.75" hidden="1">
      <c r="A668" s="45">
        <v>595</v>
      </c>
      <c r="B668" s="46"/>
      <c r="C668" s="46"/>
      <c r="D668" s="1">
        <v>577</v>
      </c>
      <c r="E668" s="1">
        <v>0</v>
      </c>
      <c r="F668">
        <v>0</v>
      </c>
      <c r="G668">
        <v>1</v>
      </c>
      <c r="H668">
        <v>3</v>
      </c>
      <c r="I668">
        <v>5</v>
      </c>
      <c r="J668" s="47">
        <v>6</v>
      </c>
    </row>
    <row r="669" spans="1:10" ht="12.75" hidden="1">
      <c r="A669" s="45">
        <v>596</v>
      </c>
      <c r="B669" s="46"/>
      <c r="C669" s="46"/>
      <c r="D669" s="1">
        <v>578</v>
      </c>
      <c r="E669" s="1">
        <v>0</v>
      </c>
      <c r="F669">
        <v>0</v>
      </c>
      <c r="G669">
        <v>1</v>
      </c>
      <c r="H669">
        <v>3</v>
      </c>
      <c r="I669">
        <v>5</v>
      </c>
      <c r="J669" s="47">
        <v>6</v>
      </c>
    </row>
    <row r="670" spans="1:10" ht="12.75" hidden="1">
      <c r="A670" s="45">
        <v>597</v>
      </c>
      <c r="B670" s="46"/>
      <c r="C670" s="46"/>
      <c r="D670" s="1">
        <v>579</v>
      </c>
      <c r="E670" s="1">
        <v>0</v>
      </c>
      <c r="F670">
        <v>0</v>
      </c>
      <c r="G670">
        <v>1</v>
      </c>
      <c r="H670">
        <v>3</v>
      </c>
      <c r="I670">
        <v>5</v>
      </c>
      <c r="J670" s="47">
        <v>6</v>
      </c>
    </row>
    <row r="671" spans="1:10" ht="12.75" hidden="1">
      <c r="A671" s="45">
        <v>598</v>
      </c>
      <c r="B671" s="46"/>
      <c r="C671" s="46"/>
      <c r="D671" s="1">
        <v>580</v>
      </c>
      <c r="E671" s="1">
        <v>0</v>
      </c>
      <c r="F671">
        <v>0</v>
      </c>
      <c r="G671">
        <v>1</v>
      </c>
      <c r="H671">
        <v>3</v>
      </c>
      <c r="I671">
        <v>5</v>
      </c>
      <c r="J671" s="47">
        <v>6</v>
      </c>
    </row>
    <row r="672" spans="1:10" ht="12.75" hidden="1">
      <c r="A672" s="45">
        <v>599</v>
      </c>
      <c r="B672" s="46"/>
      <c r="C672" s="46"/>
      <c r="D672" s="1">
        <v>581</v>
      </c>
      <c r="E672" s="1">
        <v>0</v>
      </c>
      <c r="F672">
        <v>0</v>
      </c>
      <c r="G672">
        <v>1</v>
      </c>
      <c r="H672">
        <v>3</v>
      </c>
      <c r="I672">
        <v>5</v>
      </c>
      <c r="J672" s="47">
        <v>6</v>
      </c>
    </row>
    <row r="673" spans="1:10" ht="12.75" hidden="1">
      <c r="A673" s="45">
        <v>600</v>
      </c>
      <c r="B673" s="46"/>
      <c r="C673" s="46"/>
      <c r="D673" s="1">
        <v>582</v>
      </c>
      <c r="E673" s="1">
        <v>0</v>
      </c>
      <c r="F673">
        <v>0</v>
      </c>
      <c r="G673">
        <v>1</v>
      </c>
      <c r="H673">
        <v>3</v>
      </c>
      <c r="I673">
        <v>5</v>
      </c>
      <c r="J673" s="47">
        <v>6</v>
      </c>
    </row>
    <row r="674" spans="1:10" ht="12.75" hidden="1">
      <c r="A674" s="45">
        <v>601</v>
      </c>
      <c r="B674" s="46"/>
      <c r="C674" s="46"/>
      <c r="D674" s="1">
        <v>583</v>
      </c>
      <c r="E674" s="1">
        <v>0</v>
      </c>
      <c r="F674">
        <v>0</v>
      </c>
      <c r="G674">
        <v>1</v>
      </c>
      <c r="H674">
        <v>3</v>
      </c>
      <c r="I674">
        <v>5</v>
      </c>
      <c r="J674" s="47">
        <v>6</v>
      </c>
    </row>
    <row r="675" spans="1:10" ht="12.75" hidden="1">
      <c r="A675" s="45">
        <v>602</v>
      </c>
      <c r="B675" s="46"/>
      <c r="C675" s="46"/>
      <c r="D675" s="1">
        <v>584</v>
      </c>
      <c r="E675" s="1">
        <v>0</v>
      </c>
      <c r="F675">
        <v>0</v>
      </c>
      <c r="G675">
        <v>1</v>
      </c>
      <c r="H675">
        <v>3</v>
      </c>
      <c r="I675">
        <v>5</v>
      </c>
      <c r="J675" s="47">
        <v>6</v>
      </c>
    </row>
    <row r="676" spans="1:10" ht="12.75" hidden="1">
      <c r="A676" s="45">
        <v>603</v>
      </c>
      <c r="B676" s="46"/>
      <c r="C676" s="46"/>
      <c r="D676" s="1">
        <v>585</v>
      </c>
      <c r="E676" s="1">
        <v>0</v>
      </c>
      <c r="F676">
        <v>0</v>
      </c>
      <c r="G676">
        <v>1</v>
      </c>
      <c r="H676">
        <v>3</v>
      </c>
      <c r="I676">
        <v>5</v>
      </c>
      <c r="J676" s="47">
        <v>6</v>
      </c>
    </row>
    <row r="677" spans="1:10" ht="12.75" hidden="1">
      <c r="A677" s="45">
        <v>604</v>
      </c>
      <c r="B677" s="46"/>
      <c r="C677" s="46"/>
      <c r="D677" s="1">
        <v>586</v>
      </c>
      <c r="E677" s="1">
        <v>0</v>
      </c>
      <c r="F677">
        <v>0</v>
      </c>
      <c r="G677">
        <v>1</v>
      </c>
      <c r="H677">
        <v>3</v>
      </c>
      <c r="I677">
        <v>5</v>
      </c>
      <c r="J677" s="47">
        <v>6</v>
      </c>
    </row>
    <row r="678" spans="1:10" ht="12.75" hidden="1">
      <c r="A678" s="45">
        <v>605</v>
      </c>
      <c r="B678" s="46"/>
      <c r="C678" s="46"/>
      <c r="D678" s="1">
        <v>587</v>
      </c>
      <c r="E678" s="1">
        <v>0</v>
      </c>
      <c r="F678">
        <v>0</v>
      </c>
      <c r="G678">
        <v>1</v>
      </c>
      <c r="H678">
        <v>3</v>
      </c>
      <c r="I678">
        <v>5</v>
      </c>
      <c r="J678" s="47">
        <v>6</v>
      </c>
    </row>
    <row r="679" spans="1:10" ht="12.75" hidden="1">
      <c r="A679" s="45">
        <v>606</v>
      </c>
      <c r="B679" s="46"/>
      <c r="C679" s="46"/>
      <c r="D679" s="1">
        <v>588</v>
      </c>
      <c r="E679" s="1">
        <v>0</v>
      </c>
      <c r="F679">
        <v>0</v>
      </c>
      <c r="G679">
        <v>1</v>
      </c>
      <c r="H679">
        <v>3</v>
      </c>
      <c r="I679">
        <v>5</v>
      </c>
      <c r="J679" s="47">
        <v>6</v>
      </c>
    </row>
    <row r="680" spans="1:10" ht="12.75" hidden="1">
      <c r="A680" s="45">
        <v>607</v>
      </c>
      <c r="B680" s="46"/>
      <c r="C680" s="46"/>
      <c r="D680" s="1">
        <v>589</v>
      </c>
      <c r="E680" s="1">
        <v>0</v>
      </c>
      <c r="F680">
        <v>0</v>
      </c>
      <c r="G680">
        <v>1</v>
      </c>
      <c r="H680">
        <v>3</v>
      </c>
      <c r="I680">
        <v>5</v>
      </c>
      <c r="J680" s="47">
        <v>6</v>
      </c>
    </row>
    <row r="681" spans="1:10" ht="12.75" hidden="1">
      <c r="A681" s="45">
        <v>608</v>
      </c>
      <c r="B681" s="46"/>
      <c r="C681" s="46"/>
      <c r="D681" s="1">
        <v>590</v>
      </c>
      <c r="E681" s="1">
        <v>0</v>
      </c>
      <c r="F681">
        <v>0</v>
      </c>
      <c r="G681">
        <v>1</v>
      </c>
      <c r="H681">
        <v>3</v>
      </c>
      <c r="I681">
        <v>5</v>
      </c>
      <c r="J681" s="47">
        <v>6</v>
      </c>
    </row>
    <row r="682" spans="1:10" ht="12.75" hidden="1">
      <c r="A682" s="45">
        <v>609</v>
      </c>
      <c r="B682" s="46"/>
      <c r="C682" s="46"/>
      <c r="D682" s="1">
        <v>591</v>
      </c>
      <c r="E682" s="1">
        <v>0</v>
      </c>
      <c r="F682">
        <v>0</v>
      </c>
      <c r="G682">
        <v>1</v>
      </c>
      <c r="H682">
        <v>3</v>
      </c>
      <c r="I682">
        <v>5</v>
      </c>
      <c r="J682" s="47">
        <v>6</v>
      </c>
    </row>
    <row r="683" spans="1:10" ht="12.75" hidden="1">
      <c r="A683" s="45">
        <v>610</v>
      </c>
      <c r="B683" s="46"/>
      <c r="C683" s="46"/>
      <c r="D683" s="1">
        <v>592</v>
      </c>
      <c r="E683" s="1">
        <v>0</v>
      </c>
      <c r="F683">
        <v>0</v>
      </c>
      <c r="G683">
        <v>1</v>
      </c>
      <c r="H683">
        <v>3</v>
      </c>
      <c r="I683">
        <v>5</v>
      </c>
      <c r="J683" s="47">
        <v>6</v>
      </c>
    </row>
    <row r="684" spans="1:10" ht="12.75" hidden="1">
      <c r="A684" s="45">
        <v>611</v>
      </c>
      <c r="B684" s="46"/>
      <c r="C684" s="46"/>
      <c r="D684" s="1">
        <v>593</v>
      </c>
      <c r="E684" s="1">
        <v>0</v>
      </c>
      <c r="F684">
        <v>0</v>
      </c>
      <c r="G684">
        <v>1</v>
      </c>
      <c r="H684">
        <v>3</v>
      </c>
      <c r="I684">
        <v>5</v>
      </c>
      <c r="J684" s="47">
        <v>6</v>
      </c>
    </row>
    <row r="685" spans="1:10" ht="12.75" hidden="1">
      <c r="A685" s="45">
        <v>612</v>
      </c>
      <c r="B685" s="46"/>
      <c r="C685" s="46"/>
      <c r="D685" s="1">
        <v>594</v>
      </c>
      <c r="E685" s="1">
        <v>0</v>
      </c>
      <c r="F685">
        <v>0</v>
      </c>
      <c r="G685">
        <v>1</v>
      </c>
      <c r="H685">
        <v>3</v>
      </c>
      <c r="I685">
        <v>5</v>
      </c>
      <c r="J685" s="47">
        <v>6</v>
      </c>
    </row>
    <row r="686" spans="1:10" ht="12.75" hidden="1">
      <c r="A686" s="45">
        <v>613</v>
      </c>
      <c r="B686" s="46"/>
      <c r="C686" s="46"/>
      <c r="D686" s="1">
        <v>595</v>
      </c>
      <c r="E686" s="1">
        <v>0</v>
      </c>
      <c r="F686">
        <v>0</v>
      </c>
      <c r="G686">
        <v>1</v>
      </c>
      <c r="H686">
        <v>3</v>
      </c>
      <c r="I686">
        <v>5</v>
      </c>
      <c r="J686" s="47">
        <v>6</v>
      </c>
    </row>
    <row r="687" spans="1:10" ht="12.75" hidden="1">
      <c r="A687" s="45">
        <v>614</v>
      </c>
      <c r="B687" s="46"/>
      <c r="C687" s="46"/>
      <c r="D687" s="1">
        <v>596</v>
      </c>
      <c r="E687" s="1">
        <v>0</v>
      </c>
      <c r="F687">
        <v>0</v>
      </c>
      <c r="G687">
        <v>1</v>
      </c>
      <c r="H687">
        <v>3</v>
      </c>
      <c r="I687">
        <v>5</v>
      </c>
      <c r="J687" s="47">
        <v>6</v>
      </c>
    </row>
    <row r="688" spans="1:10" ht="12.75" hidden="1">
      <c r="A688" s="45">
        <v>615</v>
      </c>
      <c r="B688" s="46"/>
      <c r="C688" s="46"/>
      <c r="D688" s="1">
        <v>597</v>
      </c>
      <c r="E688" s="1">
        <v>0</v>
      </c>
      <c r="F688">
        <v>0</v>
      </c>
      <c r="G688">
        <v>1</v>
      </c>
      <c r="H688">
        <v>3</v>
      </c>
      <c r="I688">
        <v>5</v>
      </c>
      <c r="J688" s="47">
        <v>6</v>
      </c>
    </row>
    <row r="689" spans="1:10" ht="12.75" hidden="1">
      <c r="A689" s="45">
        <v>616</v>
      </c>
      <c r="B689" s="46"/>
      <c r="C689" s="46"/>
      <c r="D689" s="1">
        <v>598</v>
      </c>
      <c r="E689" s="1">
        <v>0</v>
      </c>
      <c r="F689">
        <v>0</v>
      </c>
      <c r="G689">
        <v>1</v>
      </c>
      <c r="H689">
        <v>3</v>
      </c>
      <c r="I689">
        <v>5</v>
      </c>
      <c r="J689" s="47">
        <v>6</v>
      </c>
    </row>
    <row r="690" spans="1:10" ht="12.75" hidden="1">
      <c r="A690" s="45">
        <v>617</v>
      </c>
      <c r="B690" s="46"/>
      <c r="C690" s="46"/>
      <c r="D690" s="1">
        <v>599</v>
      </c>
      <c r="E690" s="1">
        <v>0</v>
      </c>
      <c r="F690">
        <v>0</v>
      </c>
      <c r="G690">
        <v>1</v>
      </c>
      <c r="H690">
        <v>3</v>
      </c>
      <c r="I690">
        <v>5</v>
      </c>
      <c r="J690" s="47">
        <v>6</v>
      </c>
    </row>
    <row r="691" spans="1:10" ht="12.75" hidden="1">
      <c r="A691" s="45">
        <v>618</v>
      </c>
      <c r="B691" s="46"/>
      <c r="C691" s="46"/>
      <c r="D691" s="1">
        <v>600</v>
      </c>
      <c r="E691" s="1">
        <v>0</v>
      </c>
      <c r="F691">
        <v>0</v>
      </c>
      <c r="G691">
        <v>1</v>
      </c>
      <c r="H691">
        <v>3</v>
      </c>
      <c r="I691">
        <v>5</v>
      </c>
      <c r="J691" s="47">
        <v>6</v>
      </c>
    </row>
    <row r="692" spans="1:10" ht="12.75" hidden="1">
      <c r="A692" s="45">
        <v>619</v>
      </c>
      <c r="B692" s="46"/>
      <c r="C692" s="46"/>
      <c r="D692" s="1">
        <v>601</v>
      </c>
      <c r="E692" s="1">
        <v>0</v>
      </c>
      <c r="F692">
        <v>0</v>
      </c>
      <c r="G692">
        <v>1</v>
      </c>
      <c r="H692">
        <v>3</v>
      </c>
      <c r="I692">
        <v>4</v>
      </c>
      <c r="J692" s="47">
        <v>6</v>
      </c>
    </row>
    <row r="693" spans="1:10" ht="12.75" hidden="1">
      <c r="A693" s="45">
        <v>620</v>
      </c>
      <c r="B693" s="46"/>
      <c r="C693" s="46"/>
      <c r="D693" s="1">
        <v>602</v>
      </c>
      <c r="E693" s="1">
        <v>0</v>
      </c>
      <c r="F693">
        <v>0</v>
      </c>
      <c r="G693">
        <v>1</v>
      </c>
      <c r="H693">
        <v>3</v>
      </c>
      <c r="I693">
        <v>4</v>
      </c>
      <c r="J693" s="47">
        <v>6</v>
      </c>
    </row>
    <row r="694" spans="1:10" ht="12.75" hidden="1">
      <c r="A694" s="45">
        <v>621</v>
      </c>
      <c r="B694" s="46"/>
      <c r="C694" s="46"/>
      <c r="D694" s="1">
        <v>603</v>
      </c>
      <c r="E694" s="1">
        <v>0</v>
      </c>
      <c r="F694">
        <v>0</v>
      </c>
      <c r="G694">
        <v>1</v>
      </c>
      <c r="H694">
        <v>3</v>
      </c>
      <c r="I694">
        <v>4</v>
      </c>
      <c r="J694" s="47">
        <v>6</v>
      </c>
    </row>
    <row r="695" spans="1:10" ht="12.75" hidden="1">
      <c r="A695" s="45">
        <v>622</v>
      </c>
      <c r="B695" s="46"/>
      <c r="C695" s="46"/>
      <c r="D695" s="1">
        <v>604</v>
      </c>
      <c r="E695" s="1">
        <v>0</v>
      </c>
      <c r="F695">
        <v>0</v>
      </c>
      <c r="G695">
        <v>1</v>
      </c>
      <c r="H695">
        <v>3</v>
      </c>
      <c r="I695">
        <v>4</v>
      </c>
      <c r="J695" s="47">
        <v>6</v>
      </c>
    </row>
    <row r="696" spans="1:10" ht="12.75" hidden="1">
      <c r="A696" s="45">
        <v>623</v>
      </c>
      <c r="B696" s="46"/>
      <c r="C696" s="46"/>
      <c r="D696" s="1">
        <v>605</v>
      </c>
      <c r="E696" s="1">
        <v>0</v>
      </c>
      <c r="F696">
        <v>0</v>
      </c>
      <c r="G696">
        <v>1</v>
      </c>
      <c r="H696">
        <v>3</v>
      </c>
      <c r="I696">
        <v>4</v>
      </c>
      <c r="J696" s="47">
        <v>6</v>
      </c>
    </row>
    <row r="697" spans="1:10" ht="12.75" hidden="1">
      <c r="A697" s="45">
        <v>624</v>
      </c>
      <c r="B697" s="46"/>
      <c r="C697" s="46"/>
      <c r="D697" s="1">
        <v>606</v>
      </c>
      <c r="E697" s="1">
        <v>0</v>
      </c>
      <c r="F697">
        <v>0</v>
      </c>
      <c r="G697">
        <v>1</v>
      </c>
      <c r="H697">
        <v>3</v>
      </c>
      <c r="I697">
        <v>4</v>
      </c>
      <c r="J697" s="47">
        <v>6</v>
      </c>
    </row>
    <row r="698" spans="1:10" ht="12.75" hidden="1">
      <c r="A698" s="45">
        <v>625</v>
      </c>
      <c r="B698" s="46"/>
      <c r="C698" s="46"/>
      <c r="D698" s="1">
        <v>607</v>
      </c>
      <c r="E698" s="1">
        <v>0</v>
      </c>
      <c r="F698">
        <v>0</v>
      </c>
      <c r="G698">
        <v>1</v>
      </c>
      <c r="H698">
        <v>3</v>
      </c>
      <c r="I698">
        <v>4</v>
      </c>
      <c r="J698" s="47">
        <v>6</v>
      </c>
    </row>
    <row r="699" spans="1:10" ht="12.75" hidden="1">
      <c r="A699" s="45">
        <v>626</v>
      </c>
      <c r="B699" s="46"/>
      <c r="C699" s="46"/>
      <c r="D699" s="1">
        <v>608</v>
      </c>
      <c r="E699" s="1">
        <v>0</v>
      </c>
      <c r="F699">
        <v>0</v>
      </c>
      <c r="G699">
        <v>1</v>
      </c>
      <c r="H699">
        <v>3</v>
      </c>
      <c r="I699">
        <v>4</v>
      </c>
      <c r="J699" s="47">
        <v>6</v>
      </c>
    </row>
    <row r="700" spans="1:10" ht="12.75" hidden="1">
      <c r="A700" s="45">
        <v>627</v>
      </c>
      <c r="B700" s="46"/>
      <c r="C700" s="46"/>
      <c r="D700" s="1">
        <v>609</v>
      </c>
      <c r="E700" s="1">
        <v>0</v>
      </c>
      <c r="F700">
        <v>0</v>
      </c>
      <c r="G700">
        <v>1</v>
      </c>
      <c r="H700">
        <v>3</v>
      </c>
      <c r="I700">
        <v>4</v>
      </c>
      <c r="J700" s="47">
        <v>6</v>
      </c>
    </row>
    <row r="701" spans="1:10" ht="12.75" hidden="1">
      <c r="A701" s="45">
        <v>628</v>
      </c>
      <c r="B701" s="46"/>
      <c r="C701" s="46"/>
      <c r="D701" s="1">
        <v>610</v>
      </c>
      <c r="E701" s="1">
        <v>0</v>
      </c>
      <c r="F701">
        <v>0</v>
      </c>
      <c r="G701">
        <v>1</v>
      </c>
      <c r="H701">
        <v>3</v>
      </c>
      <c r="I701">
        <v>4</v>
      </c>
      <c r="J701" s="47">
        <v>6</v>
      </c>
    </row>
    <row r="702" spans="1:10" ht="12.75" hidden="1">
      <c r="A702" s="45">
        <v>629</v>
      </c>
      <c r="B702" s="46"/>
      <c r="C702" s="46"/>
      <c r="D702" s="1">
        <v>611</v>
      </c>
      <c r="E702" s="1">
        <v>0</v>
      </c>
      <c r="F702">
        <v>0</v>
      </c>
      <c r="G702">
        <v>1</v>
      </c>
      <c r="H702">
        <v>3</v>
      </c>
      <c r="I702">
        <v>4</v>
      </c>
      <c r="J702" s="47">
        <v>6</v>
      </c>
    </row>
    <row r="703" spans="1:10" ht="12.75" hidden="1">
      <c r="A703" s="45">
        <v>630</v>
      </c>
      <c r="B703" s="46"/>
      <c r="C703" s="46"/>
      <c r="D703" s="1">
        <v>612</v>
      </c>
      <c r="E703" s="1">
        <v>0</v>
      </c>
      <c r="F703">
        <v>0</v>
      </c>
      <c r="G703">
        <v>1</v>
      </c>
      <c r="H703">
        <v>3</v>
      </c>
      <c r="I703">
        <v>4</v>
      </c>
      <c r="J703" s="47">
        <v>6</v>
      </c>
    </row>
    <row r="704" spans="1:10" ht="12.75" hidden="1">
      <c r="A704" s="45">
        <v>631</v>
      </c>
      <c r="B704" s="46"/>
      <c r="C704" s="46"/>
      <c r="D704" s="1">
        <v>613</v>
      </c>
      <c r="E704" s="1">
        <v>0</v>
      </c>
      <c r="F704">
        <v>0</v>
      </c>
      <c r="G704">
        <v>1</v>
      </c>
      <c r="H704">
        <v>3</v>
      </c>
      <c r="I704">
        <v>4</v>
      </c>
      <c r="J704" s="47">
        <v>6</v>
      </c>
    </row>
    <row r="705" spans="1:10" ht="12.75" hidden="1">
      <c r="A705" s="45">
        <v>632</v>
      </c>
      <c r="B705" s="46"/>
      <c r="C705" s="46"/>
      <c r="D705" s="1">
        <v>614</v>
      </c>
      <c r="E705" s="1">
        <v>0</v>
      </c>
      <c r="F705">
        <v>0</v>
      </c>
      <c r="G705">
        <v>1</v>
      </c>
      <c r="H705">
        <v>3</v>
      </c>
      <c r="I705">
        <v>4</v>
      </c>
      <c r="J705" s="47">
        <v>6</v>
      </c>
    </row>
    <row r="706" spans="1:10" ht="12.75" hidden="1">
      <c r="A706" s="45">
        <v>633</v>
      </c>
      <c r="B706" s="46"/>
      <c r="C706" s="46"/>
      <c r="D706" s="1">
        <v>615</v>
      </c>
      <c r="E706" s="1">
        <v>0</v>
      </c>
      <c r="F706">
        <v>0</v>
      </c>
      <c r="G706">
        <v>1</v>
      </c>
      <c r="H706">
        <v>3</v>
      </c>
      <c r="I706">
        <v>4</v>
      </c>
      <c r="J706" s="47">
        <v>6</v>
      </c>
    </row>
    <row r="707" spans="1:10" ht="12.75" hidden="1">
      <c r="A707" s="45">
        <v>634</v>
      </c>
      <c r="B707" s="46"/>
      <c r="C707" s="46"/>
      <c r="D707" s="1">
        <v>616</v>
      </c>
      <c r="E707" s="1">
        <v>0</v>
      </c>
      <c r="F707">
        <v>0</v>
      </c>
      <c r="G707">
        <v>1</v>
      </c>
      <c r="H707">
        <v>3</v>
      </c>
      <c r="I707">
        <v>4</v>
      </c>
      <c r="J707" s="47">
        <v>6</v>
      </c>
    </row>
    <row r="708" spans="1:10" ht="12.75" hidden="1">
      <c r="A708" s="45">
        <v>635</v>
      </c>
      <c r="B708" s="46"/>
      <c r="C708" s="46"/>
      <c r="D708" s="1">
        <v>617</v>
      </c>
      <c r="E708" s="1">
        <v>0</v>
      </c>
      <c r="F708">
        <v>0</v>
      </c>
      <c r="G708">
        <v>1</v>
      </c>
      <c r="H708">
        <v>3</v>
      </c>
      <c r="I708">
        <v>4</v>
      </c>
      <c r="J708" s="47">
        <v>6</v>
      </c>
    </row>
    <row r="709" spans="1:10" ht="12.75" hidden="1">
      <c r="A709" s="45">
        <v>636</v>
      </c>
      <c r="B709" s="46"/>
      <c r="C709" s="46"/>
      <c r="D709" s="1">
        <v>618</v>
      </c>
      <c r="E709" s="1">
        <v>0</v>
      </c>
      <c r="F709">
        <v>0</v>
      </c>
      <c r="G709">
        <v>1</v>
      </c>
      <c r="H709">
        <v>3</v>
      </c>
      <c r="I709">
        <v>4</v>
      </c>
      <c r="J709" s="47">
        <v>6</v>
      </c>
    </row>
    <row r="710" spans="1:10" ht="12.75" hidden="1">
      <c r="A710" s="45">
        <v>637</v>
      </c>
      <c r="B710" s="46"/>
      <c r="C710" s="46"/>
      <c r="D710" s="1">
        <v>619</v>
      </c>
      <c r="E710" s="1">
        <v>0</v>
      </c>
      <c r="F710">
        <v>0</v>
      </c>
      <c r="G710">
        <v>1</v>
      </c>
      <c r="H710">
        <v>3</v>
      </c>
      <c r="I710">
        <v>4</v>
      </c>
      <c r="J710" s="47">
        <v>6</v>
      </c>
    </row>
    <row r="711" spans="1:10" ht="12.75" hidden="1">
      <c r="A711" s="45">
        <v>638</v>
      </c>
      <c r="B711" s="46"/>
      <c r="C711" s="46"/>
      <c r="D711" s="1">
        <v>620</v>
      </c>
      <c r="E711" s="1">
        <v>0</v>
      </c>
      <c r="F711">
        <v>0</v>
      </c>
      <c r="G711">
        <v>1</v>
      </c>
      <c r="H711">
        <v>3</v>
      </c>
      <c r="I711">
        <v>4</v>
      </c>
      <c r="J711" s="47">
        <v>6</v>
      </c>
    </row>
    <row r="712" spans="1:10" ht="12.75" hidden="1">
      <c r="A712" s="45">
        <v>639</v>
      </c>
      <c r="B712" s="46"/>
      <c r="C712" s="46"/>
      <c r="D712" s="1">
        <v>621</v>
      </c>
      <c r="E712" s="1">
        <v>0</v>
      </c>
      <c r="F712">
        <v>0</v>
      </c>
      <c r="G712">
        <v>1</v>
      </c>
      <c r="H712">
        <v>3</v>
      </c>
      <c r="I712">
        <v>4</v>
      </c>
      <c r="J712" s="47">
        <v>6</v>
      </c>
    </row>
    <row r="713" spans="1:10" ht="12.75" hidden="1">
      <c r="A713" s="45">
        <v>640</v>
      </c>
      <c r="B713" s="46"/>
      <c r="C713" s="46"/>
      <c r="D713" s="1">
        <v>622</v>
      </c>
      <c r="E713" s="1">
        <v>0</v>
      </c>
      <c r="F713">
        <v>0</v>
      </c>
      <c r="G713">
        <v>1</v>
      </c>
      <c r="H713">
        <v>3</v>
      </c>
      <c r="I713">
        <v>4</v>
      </c>
      <c r="J713" s="47">
        <v>6</v>
      </c>
    </row>
    <row r="714" spans="1:10" ht="12.75" hidden="1">
      <c r="A714" s="45">
        <v>641</v>
      </c>
      <c r="B714" s="46"/>
      <c r="C714" s="46"/>
      <c r="D714" s="1">
        <v>623</v>
      </c>
      <c r="E714" s="1">
        <v>0</v>
      </c>
      <c r="F714">
        <v>0</v>
      </c>
      <c r="G714">
        <v>1</v>
      </c>
      <c r="H714">
        <v>3</v>
      </c>
      <c r="I714">
        <v>4</v>
      </c>
      <c r="J714" s="47">
        <v>6</v>
      </c>
    </row>
    <row r="715" spans="1:10" ht="12.75" hidden="1">
      <c r="A715" s="45">
        <v>642</v>
      </c>
      <c r="B715" s="46"/>
      <c r="C715" s="46"/>
      <c r="D715" s="1">
        <v>624</v>
      </c>
      <c r="E715" s="1">
        <v>0</v>
      </c>
      <c r="F715">
        <v>0</v>
      </c>
      <c r="G715">
        <v>1</v>
      </c>
      <c r="H715">
        <v>3</v>
      </c>
      <c r="I715">
        <v>4</v>
      </c>
      <c r="J715" s="47">
        <v>6</v>
      </c>
    </row>
    <row r="716" spans="1:10" ht="12.75" hidden="1">
      <c r="A716" s="45">
        <v>643</v>
      </c>
      <c r="B716" s="46"/>
      <c r="C716" s="46"/>
      <c r="D716" s="1">
        <v>625</v>
      </c>
      <c r="E716" s="1">
        <v>0</v>
      </c>
      <c r="F716">
        <v>0</v>
      </c>
      <c r="G716">
        <v>1</v>
      </c>
      <c r="H716">
        <v>3</v>
      </c>
      <c r="I716">
        <v>4</v>
      </c>
      <c r="J716" s="47">
        <v>6</v>
      </c>
    </row>
    <row r="717" spans="1:10" ht="12.75" hidden="1">
      <c r="A717" s="45">
        <v>644</v>
      </c>
      <c r="B717" s="46"/>
      <c r="C717" s="46"/>
      <c r="D717" s="1">
        <v>626</v>
      </c>
      <c r="E717" s="1">
        <v>0</v>
      </c>
      <c r="F717">
        <v>0</v>
      </c>
      <c r="G717">
        <v>1</v>
      </c>
      <c r="H717">
        <v>3</v>
      </c>
      <c r="I717">
        <v>4</v>
      </c>
      <c r="J717" s="47">
        <v>6</v>
      </c>
    </row>
    <row r="718" spans="1:10" ht="12.75" hidden="1">
      <c r="A718" s="45">
        <v>645</v>
      </c>
      <c r="B718" s="46"/>
      <c r="C718" s="46"/>
      <c r="D718" s="1">
        <v>627</v>
      </c>
      <c r="E718" s="1">
        <v>0</v>
      </c>
      <c r="F718">
        <v>0</v>
      </c>
      <c r="G718">
        <v>1</v>
      </c>
      <c r="H718">
        <v>3</v>
      </c>
      <c r="I718">
        <v>4</v>
      </c>
      <c r="J718" s="47">
        <v>6</v>
      </c>
    </row>
    <row r="719" spans="1:10" ht="12.75" hidden="1">
      <c r="A719" s="45">
        <v>646</v>
      </c>
      <c r="B719" s="46"/>
      <c r="C719" s="46"/>
      <c r="D719" s="1">
        <v>628</v>
      </c>
      <c r="E719" s="1">
        <v>0</v>
      </c>
      <c r="F719">
        <v>0</v>
      </c>
      <c r="G719">
        <v>1</v>
      </c>
      <c r="H719">
        <v>3</v>
      </c>
      <c r="I719">
        <v>4</v>
      </c>
      <c r="J719" s="47">
        <v>6</v>
      </c>
    </row>
    <row r="720" spans="1:10" ht="12.75" hidden="1">
      <c r="A720" s="45">
        <v>647</v>
      </c>
      <c r="B720" s="46"/>
      <c r="C720" s="46"/>
      <c r="D720" s="1">
        <v>629</v>
      </c>
      <c r="E720" s="1">
        <v>0</v>
      </c>
      <c r="F720">
        <v>0</v>
      </c>
      <c r="G720">
        <v>1</v>
      </c>
      <c r="H720">
        <v>3</v>
      </c>
      <c r="I720">
        <v>4</v>
      </c>
      <c r="J720" s="47">
        <v>6</v>
      </c>
    </row>
    <row r="721" spans="1:10" ht="12.75" hidden="1">
      <c r="A721" s="45">
        <v>648</v>
      </c>
      <c r="B721" s="46"/>
      <c r="C721" s="46"/>
      <c r="D721" s="1">
        <v>630</v>
      </c>
      <c r="E721" s="1">
        <v>0</v>
      </c>
      <c r="F721">
        <v>0</v>
      </c>
      <c r="G721">
        <v>1</v>
      </c>
      <c r="H721">
        <v>3</v>
      </c>
      <c r="I721">
        <v>4</v>
      </c>
      <c r="J721" s="47">
        <v>6</v>
      </c>
    </row>
    <row r="722" spans="1:10" ht="12.75" hidden="1">
      <c r="A722" s="45">
        <v>649</v>
      </c>
      <c r="B722" s="46"/>
      <c r="C722" s="46"/>
      <c r="D722" s="1">
        <v>631</v>
      </c>
      <c r="E722" s="1">
        <v>0</v>
      </c>
      <c r="F722">
        <v>0</v>
      </c>
      <c r="G722">
        <v>1</v>
      </c>
      <c r="H722">
        <v>3</v>
      </c>
      <c r="I722">
        <v>4</v>
      </c>
      <c r="J722" s="47">
        <v>6</v>
      </c>
    </row>
    <row r="723" spans="1:10" ht="12.75" hidden="1">
      <c r="A723" s="45">
        <v>650</v>
      </c>
      <c r="B723" s="46"/>
      <c r="C723" s="46"/>
      <c r="D723" s="1">
        <v>632</v>
      </c>
      <c r="E723" s="1">
        <v>0</v>
      </c>
      <c r="F723">
        <v>0</v>
      </c>
      <c r="G723">
        <v>1</v>
      </c>
      <c r="H723">
        <v>3</v>
      </c>
      <c r="I723">
        <v>4</v>
      </c>
      <c r="J723" s="47">
        <v>6</v>
      </c>
    </row>
    <row r="724" spans="1:10" ht="12.75" hidden="1">
      <c r="A724" s="45">
        <v>651</v>
      </c>
      <c r="B724" s="46"/>
      <c r="C724" s="46"/>
      <c r="D724" s="1">
        <v>633</v>
      </c>
      <c r="E724" s="1">
        <v>0</v>
      </c>
      <c r="F724">
        <v>0</v>
      </c>
      <c r="G724">
        <v>1</v>
      </c>
      <c r="H724">
        <v>3</v>
      </c>
      <c r="I724">
        <v>4</v>
      </c>
      <c r="J724" s="47">
        <v>6</v>
      </c>
    </row>
    <row r="725" spans="1:10" ht="12.75" hidden="1">
      <c r="A725" s="45">
        <v>652</v>
      </c>
      <c r="B725" s="46"/>
      <c r="C725" s="46"/>
      <c r="D725" s="1">
        <v>634</v>
      </c>
      <c r="E725" s="1">
        <v>0</v>
      </c>
      <c r="F725">
        <v>0</v>
      </c>
      <c r="G725">
        <v>1</v>
      </c>
      <c r="H725">
        <v>3</v>
      </c>
      <c r="I725">
        <v>4</v>
      </c>
      <c r="J725" s="47">
        <v>6</v>
      </c>
    </row>
    <row r="726" spans="1:10" ht="12.75" hidden="1">
      <c r="A726" s="45">
        <v>653</v>
      </c>
      <c r="B726" s="46"/>
      <c r="C726" s="46"/>
      <c r="D726" s="1">
        <v>635</v>
      </c>
      <c r="E726" s="1">
        <v>0</v>
      </c>
      <c r="F726">
        <v>0</v>
      </c>
      <c r="G726">
        <v>1</v>
      </c>
      <c r="H726">
        <v>3</v>
      </c>
      <c r="I726">
        <v>4</v>
      </c>
      <c r="J726" s="47">
        <v>6</v>
      </c>
    </row>
    <row r="727" spans="1:10" ht="12.75" hidden="1">
      <c r="A727" s="45">
        <v>654</v>
      </c>
      <c r="B727" s="46"/>
      <c r="C727" s="46"/>
      <c r="D727" s="1">
        <v>636</v>
      </c>
      <c r="E727" s="1">
        <v>0</v>
      </c>
      <c r="F727">
        <v>0</v>
      </c>
      <c r="G727">
        <v>1</v>
      </c>
      <c r="H727">
        <v>3</v>
      </c>
      <c r="I727">
        <v>4</v>
      </c>
      <c r="J727" s="47">
        <v>6</v>
      </c>
    </row>
    <row r="728" spans="1:10" ht="12.75" hidden="1">
      <c r="A728" s="45">
        <v>655</v>
      </c>
      <c r="B728" s="46"/>
      <c r="C728" s="46"/>
      <c r="D728" s="1">
        <v>637</v>
      </c>
      <c r="E728" s="1">
        <v>0</v>
      </c>
      <c r="F728">
        <v>0</v>
      </c>
      <c r="G728">
        <v>1</v>
      </c>
      <c r="H728">
        <v>3</v>
      </c>
      <c r="I728">
        <v>4</v>
      </c>
      <c r="J728" s="47">
        <v>6</v>
      </c>
    </row>
    <row r="729" spans="1:10" ht="12.75" hidden="1">
      <c r="A729" s="45">
        <v>656</v>
      </c>
      <c r="B729" s="46"/>
      <c r="C729" s="46"/>
      <c r="D729" s="1">
        <v>638</v>
      </c>
      <c r="E729" s="1">
        <v>0</v>
      </c>
      <c r="F729">
        <v>0</v>
      </c>
      <c r="G729">
        <v>1</v>
      </c>
      <c r="H729">
        <v>3</v>
      </c>
      <c r="I729">
        <v>4</v>
      </c>
      <c r="J729" s="47">
        <v>6</v>
      </c>
    </row>
    <row r="730" spans="1:10" ht="12.75" hidden="1">
      <c r="A730" s="45">
        <v>657</v>
      </c>
      <c r="B730" s="46"/>
      <c r="C730" s="46"/>
      <c r="D730" s="1">
        <v>639</v>
      </c>
      <c r="E730" s="1">
        <v>0</v>
      </c>
      <c r="F730">
        <v>0</v>
      </c>
      <c r="G730">
        <v>1</v>
      </c>
      <c r="H730">
        <v>3</v>
      </c>
      <c r="I730">
        <v>4</v>
      </c>
      <c r="J730" s="47">
        <v>6</v>
      </c>
    </row>
    <row r="731" spans="1:10" ht="12.75" hidden="1">
      <c r="A731" s="45">
        <v>658</v>
      </c>
      <c r="B731" s="46"/>
      <c r="C731" s="46"/>
      <c r="D731" s="1">
        <v>640</v>
      </c>
      <c r="E731" s="1">
        <v>0</v>
      </c>
      <c r="F731">
        <v>0</v>
      </c>
      <c r="G731">
        <v>1</v>
      </c>
      <c r="H731">
        <v>3</v>
      </c>
      <c r="I731">
        <v>4</v>
      </c>
      <c r="J731" s="47">
        <v>6</v>
      </c>
    </row>
    <row r="732" spans="1:10" ht="12.75" hidden="1">
      <c r="A732" s="45">
        <v>659</v>
      </c>
      <c r="B732" s="46"/>
      <c r="C732" s="46"/>
      <c r="D732" s="1">
        <v>641</v>
      </c>
      <c r="E732" s="1">
        <v>0</v>
      </c>
      <c r="F732">
        <v>0</v>
      </c>
      <c r="G732">
        <v>1</v>
      </c>
      <c r="H732">
        <v>3</v>
      </c>
      <c r="I732">
        <v>4</v>
      </c>
      <c r="J732" s="47">
        <v>6</v>
      </c>
    </row>
    <row r="733" spans="1:10" ht="12.75" hidden="1">
      <c r="A733" s="45">
        <v>660</v>
      </c>
      <c r="B733" s="46"/>
      <c r="C733" s="46"/>
      <c r="D733" s="1">
        <v>642</v>
      </c>
      <c r="E733" s="1">
        <v>0</v>
      </c>
      <c r="F733">
        <v>0</v>
      </c>
      <c r="G733">
        <v>1</v>
      </c>
      <c r="H733">
        <v>3</v>
      </c>
      <c r="I733">
        <v>4</v>
      </c>
      <c r="J733" s="47">
        <v>6</v>
      </c>
    </row>
    <row r="734" spans="1:10" ht="12.75" hidden="1">
      <c r="A734" s="45">
        <v>661</v>
      </c>
      <c r="B734" s="46"/>
      <c r="C734" s="46"/>
      <c r="D734" s="1">
        <v>643</v>
      </c>
      <c r="E734" s="1">
        <v>0</v>
      </c>
      <c r="F734">
        <v>0</v>
      </c>
      <c r="G734">
        <v>1</v>
      </c>
      <c r="H734">
        <v>3</v>
      </c>
      <c r="I734">
        <v>4</v>
      </c>
      <c r="J734" s="47">
        <v>6</v>
      </c>
    </row>
    <row r="735" spans="1:10" ht="12.75" hidden="1">
      <c r="A735" s="45">
        <v>662</v>
      </c>
      <c r="B735" s="46"/>
      <c r="C735" s="46"/>
      <c r="D735" s="1">
        <v>644</v>
      </c>
      <c r="E735" s="1">
        <v>0</v>
      </c>
      <c r="F735">
        <v>0</v>
      </c>
      <c r="G735">
        <v>1</v>
      </c>
      <c r="H735">
        <v>3</v>
      </c>
      <c r="I735">
        <v>4</v>
      </c>
      <c r="J735" s="47">
        <v>6</v>
      </c>
    </row>
    <row r="736" spans="1:10" ht="12.75" hidden="1">
      <c r="A736" s="45">
        <v>663</v>
      </c>
      <c r="B736" s="46"/>
      <c r="C736" s="46"/>
      <c r="D736" s="1">
        <v>645</v>
      </c>
      <c r="E736" s="1">
        <v>0</v>
      </c>
      <c r="F736">
        <v>0</v>
      </c>
      <c r="G736">
        <v>1</v>
      </c>
      <c r="H736">
        <v>3</v>
      </c>
      <c r="I736">
        <v>4</v>
      </c>
      <c r="J736" s="47">
        <v>6</v>
      </c>
    </row>
    <row r="737" spans="1:10" ht="12.75" hidden="1">
      <c r="A737" s="45">
        <v>664</v>
      </c>
      <c r="B737" s="46"/>
      <c r="C737" s="46"/>
      <c r="D737" s="1">
        <v>646</v>
      </c>
      <c r="E737" s="1">
        <v>0</v>
      </c>
      <c r="F737">
        <v>0</v>
      </c>
      <c r="G737">
        <v>1</v>
      </c>
      <c r="H737">
        <v>3</v>
      </c>
      <c r="I737">
        <v>4</v>
      </c>
      <c r="J737" s="47">
        <v>6</v>
      </c>
    </row>
    <row r="738" spans="1:10" ht="12.75" hidden="1">
      <c r="A738" s="45">
        <v>665</v>
      </c>
      <c r="B738" s="46"/>
      <c r="C738" s="46"/>
      <c r="D738" s="1">
        <v>647</v>
      </c>
      <c r="E738" s="1">
        <v>0</v>
      </c>
      <c r="F738">
        <v>0</v>
      </c>
      <c r="G738">
        <v>1</v>
      </c>
      <c r="H738">
        <v>3</v>
      </c>
      <c r="I738">
        <v>4</v>
      </c>
      <c r="J738" s="47">
        <v>6</v>
      </c>
    </row>
    <row r="739" spans="1:10" ht="12.75" hidden="1">
      <c r="A739" s="45">
        <v>666</v>
      </c>
      <c r="B739" s="46"/>
      <c r="C739" s="46"/>
      <c r="D739" s="1">
        <v>648</v>
      </c>
      <c r="E739" s="1">
        <v>0</v>
      </c>
      <c r="F739">
        <v>0</v>
      </c>
      <c r="G739">
        <v>1</v>
      </c>
      <c r="H739">
        <v>3</v>
      </c>
      <c r="I739">
        <v>4</v>
      </c>
      <c r="J739" s="47">
        <v>6</v>
      </c>
    </row>
    <row r="740" spans="1:10" ht="12.75" hidden="1">
      <c r="A740" s="45">
        <v>667</v>
      </c>
      <c r="B740" s="46"/>
      <c r="C740" s="46"/>
      <c r="D740" s="1">
        <v>649</v>
      </c>
      <c r="E740" s="1">
        <v>0</v>
      </c>
      <c r="F740">
        <v>0</v>
      </c>
      <c r="G740">
        <v>1</v>
      </c>
      <c r="H740">
        <v>3</v>
      </c>
      <c r="I740">
        <v>4</v>
      </c>
      <c r="J740" s="47">
        <v>6</v>
      </c>
    </row>
    <row r="741" spans="1:10" ht="12.75" hidden="1">
      <c r="A741" s="45">
        <v>668</v>
      </c>
      <c r="B741" s="46"/>
      <c r="C741" s="46"/>
      <c r="D741" s="1">
        <v>650</v>
      </c>
      <c r="E741" s="1">
        <v>0</v>
      </c>
      <c r="F741">
        <v>0</v>
      </c>
      <c r="G741">
        <v>1</v>
      </c>
      <c r="H741">
        <v>3</v>
      </c>
      <c r="I741">
        <v>4</v>
      </c>
      <c r="J741" s="47">
        <v>6</v>
      </c>
    </row>
    <row r="742" spans="1:10" ht="12.75" hidden="1">
      <c r="A742" s="45">
        <v>669</v>
      </c>
      <c r="B742" s="46"/>
      <c r="C742" s="46"/>
      <c r="D742" s="1">
        <v>651</v>
      </c>
      <c r="E742" s="1">
        <v>0</v>
      </c>
      <c r="F742">
        <v>0</v>
      </c>
      <c r="G742">
        <v>1</v>
      </c>
      <c r="H742">
        <v>3</v>
      </c>
      <c r="I742">
        <v>4</v>
      </c>
      <c r="J742" s="47">
        <v>6</v>
      </c>
    </row>
    <row r="743" spans="1:10" ht="12.75" hidden="1">
      <c r="A743" s="45">
        <v>670</v>
      </c>
      <c r="B743" s="46"/>
      <c r="C743" s="46"/>
      <c r="D743" s="1">
        <v>652</v>
      </c>
      <c r="E743" s="1">
        <v>0</v>
      </c>
      <c r="F743">
        <v>0</v>
      </c>
      <c r="G743">
        <v>1</v>
      </c>
      <c r="H743">
        <v>3</v>
      </c>
      <c r="I743">
        <v>4</v>
      </c>
      <c r="J743" s="47">
        <v>6</v>
      </c>
    </row>
    <row r="744" spans="1:10" ht="12.75" hidden="1">
      <c r="A744" s="45">
        <v>671</v>
      </c>
      <c r="B744" s="46"/>
      <c r="C744" s="46"/>
      <c r="D744" s="1">
        <v>653</v>
      </c>
      <c r="E744" s="1">
        <v>0</v>
      </c>
      <c r="F744">
        <v>0</v>
      </c>
      <c r="G744">
        <v>1</v>
      </c>
      <c r="H744">
        <v>3</v>
      </c>
      <c r="I744">
        <v>4</v>
      </c>
      <c r="J744" s="47">
        <v>6</v>
      </c>
    </row>
    <row r="745" spans="1:10" ht="12.75" hidden="1">
      <c r="A745" s="45">
        <v>672</v>
      </c>
      <c r="B745" s="46"/>
      <c r="C745" s="46"/>
      <c r="D745" s="1">
        <v>654</v>
      </c>
      <c r="E745" s="1">
        <v>0</v>
      </c>
      <c r="F745">
        <v>0</v>
      </c>
      <c r="G745">
        <v>1</v>
      </c>
      <c r="H745">
        <v>3</v>
      </c>
      <c r="I745">
        <v>4</v>
      </c>
      <c r="J745" s="47">
        <v>6</v>
      </c>
    </row>
    <row r="746" spans="1:10" ht="12.75" hidden="1">
      <c r="A746" s="45">
        <v>673</v>
      </c>
      <c r="B746" s="46"/>
      <c r="C746" s="46"/>
      <c r="D746" s="1">
        <v>655</v>
      </c>
      <c r="E746" s="1">
        <v>0</v>
      </c>
      <c r="F746">
        <v>0</v>
      </c>
      <c r="G746">
        <v>1</v>
      </c>
      <c r="H746">
        <v>3</v>
      </c>
      <c r="I746">
        <v>4</v>
      </c>
      <c r="J746" s="47">
        <v>6</v>
      </c>
    </row>
    <row r="747" spans="1:10" ht="12.75" hidden="1">
      <c r="A747" s="45">
        <v>674</v>
      </c>
      <c r="B747" s="46"/>
      <c r="C747" s="46"/>
      <c r="D747" s="1">
        <v>656</v>
      </c>
      <c r="E747" s="1">
        <v>0</v>
      </c>
      <c r="F747">
        <v>0</v>
      </c>
      <c r="G747">
        <v>1</v>
      </c>
      <c r="H747">
        <v>3</v>
      </c>
      <c r="I747">
        <v>4</v>
      </c>
      <c r="J747" s="47">
        <v>6</v>
      </c>
    </row>
    <row r="748" spans="1:10" ht="12.75" hidden="1">
      <c r="A748" s="45">
        <v>675</v>
      </c>
      <c r="B748" s="46"/>
      <c r="C748" s="46"/>
      <c r="D748" s="1">
        <v>657</v>
      </c>
      <c r="E748" s="1">
        <v>0</v>
      </c>
      <c r="F748">
        <v>0</v>
      </c>
      <c r="G748">
        <v>1</v>
      </c>
      <c r="H748">
        <v>3</v>
      </c>
      <c r="I748">
        <v>4</v>
      </c>
      <c r="J748" s="47">
        <v>6</v>
      </c>
    </row>
    <row r="749" spans="1:10" ht="12.75" hidden="1">
      <c r="A749" s="45">
        <v>676</v>
      </c>
      <c r="B749" s="46"/>
      <c r="C749" s="46"/>
      <c r="D749" s="1">
        <v>658</v>
      </c>
      <c r="E749" s="1">
        <v>0</v>
      </c>
      <c r="F749">
        <v>0</v>
      </c>
      <c r="G749">
        <v>1</v>
      </c>
      <c r="H749">
        <v>3</v>
      </c>
      <c r="I749">
        <v>4</v>
      </c>
      <c r="J749" s="47">
        <v>6</v>
      </c>
    </row>
    <row r="750" spans="1:10" ht="12.75" hidden="1">
      <c r="A750" s="45">
        <v>677</v>
      </c>
      <c r="B750" s="46"/>
      <c r="C750" s="46"/>
      <c r="D750" s="1">
        <v>659</v>
      </c>
      <c r="E750" s="1">
        <v>0</v>
      </c>
      <c r="F750">
        <v>0</v>
      </c>
      <c r="G750">
        <v>1</v>
      </c>
      <c r="H750">
        <v>3</v>
      </c>
      <c r="I750">
        <v>4</v>
      </c>
      <c r="J750" s="47">
        <v>6</v>
      </c>
    </row>
    <row r="751" spans="1:10" ht="12.75" hidden="1">
      <c r="A751" s="45">
        <v>678</v>
      </c>
      <c r="B751" s="46"/>
      <c r="C751" s="46"/>
      <c r="D751" s="1">
        <v>660</v>
      </c>
      <c r="E751" s="1">
        <v>0</v>
      </c>
      <c r="F751">
        <v>0</v>
      </c>
      <c r="G751">
        <v>1</v>
      </c>
      <c r="H751">
        <v>3</v>
      </c>
      <c r="I751">
        <v>4</v>
      </c>
      <c r="J751" s="47">
        <v>6</v>
      </c>
    </row>
    <row r="752" spans="1:10" ht="12.75" hidden="1">
      <c r="A752" s="45">
        <v>679</v>
      </c>
      <c r="B752" s="46"/>
      <c r="C752" s="46"/>
      <c r="D752" s="1">
        <v>661</v>
      </c>
      <c r="E752" s="1">
        <v>0</v>
      </c>
      <c r="F752">
        <v>0</v>
      </c>
      <c r="G752">
        <v>1</v>
      </c>
      <c r="H752">
        <v>3</v>
      </c>
      <c r="I752">
        <v>4</v>
      </c>
      <c r="J752" s="47">
        <v>6</v>
      </c>
    </row>
    <row r="753" spans="1:10" ht="12.75" hidden="1">
      <c r="A753" s="45">
        <v>680</v>
      </c>
      <c r="B753" s="46"/>
      <c r="C753" s="46"/>
      <c r="D753" s="1">
        <v>662</v>
      </c>
      <c r="E753" s="1">
        <v>0</v>
      </c>
      <c r="F753">
        <v>0</v>
      </c>
      <c r="G753">
        <v>1</v>
      </c>
      <c r="H753">
        <v>3</v>
      </c>
      <c r="I753">
        <v>4</v>
      </c>
      <c r="J753" s="47">
        <v>6</v>
      </c>
    </row>
    <row r="754" spans="1:10" ht="12.75" hidden="1">
      <c r="A754" s="45">
        <v>681</v>
      </c>
      <c r="B754" s="46"/>
      <c r="C754" s="46"/>
      <c r="D754" s="1">
        <v>663</v>
      </c>
      <c r="E754" s="1">
        <v>0</v>
      </c>
      <c r="F754">
        <v>0</v>
      </c>
      <c r="G754">
        <v>1</v>
      </c>
      <c r="H754">
        <v>3</v>
      </c>
      <c r="I754">
        <v>4</v>
      </c>
      <c r="J754" s="47">
        <v>6</v>
      </c>
    </row>
    <row r="755" spans="1:10" ht="12.75" hidden="1">
      <c r="A755" s="45">
        <v>682</v>
      </c>
      <c r="B755" s="46"/>
      <c r="C755" s="46"/>
      <c r="D755" s="1">
        <v>664</v>
      </c>
      <c r="E755" s="1">
        <v>0</v>
      </c>
      <c r="F755">
        <v>0</v>
      </c>
      <c r="G755">
        <v>1</v>
      </c>
      <c r="H755">
        <v>3</v>
      </c>
      <c r="I755">
        <v>4</v>
      </c>
      <c r="J755" s="47">
        <v>6</v>
      </c>
    </row>
    <row r="756" spans="1:10" ht="12.75" hidden="1">
      <c r="A756" s="45">
        <v>683</v>
      </c>
      <c r="B756" s="46"/>
      <c r="C756" s="46"/>
      <c r="D756" s="1">
        <v>665</v>
      </c>
      <c r="E756" s="1">
        <v>0</v>
      </c>
      <c r="F756">
        <v>0</v>
      </c>
      <c r="G756">
        <v>1</v>
      </c>
      <c r="H756">
        <v>3</v>
      </c>
      <c r="I756">
        <v>4</v>
      </c>
      <c r="J756" s="47">
        <v>6</v>
      </c>
    </row>
    <row r="757" spans="1:10" ht="12.75" hidden="1">
      <c r="A757" s="45">
        <v>684</v>
      </c>
      <c r="B757" s="46"/>
      <c r="C757" s="46"/>
      <c r="D757" s="1">
        <v>666</v>
      </c>
      <c r="E757" s="1">
        <v>0</v>
      </c>
      <c r="F757">
        <v>0</v>
      </c>
      <c r="G757">
        <v>1</v>
      </c>
      <c r="H757">
        <v>3</v>
      </c>
      <c r="I757">
        <v>4</v>
      </c>
      <c r="J757" s="47">
        <v>6</v>
      </c>
    </row>
    <row r="758" spans="1:10" ht="12.75" hidden="1">
      <c r="A758" s="45">
        <v>685</v>
      </c>
      <c r="B758" s="46"/>
      <c r="C758" s="46"/>
      <c r="D758" s="1">
        <v>667</v>
      </c>
      <c r="E758" s="1">
        <v>0</v>
      </c>
      <c r="F758">
        <v>0</v>
      </c>
      <c r="G758">
        <v>1</v>
      </c>
      <c r="H758">
        <v>2</v>
      </c>
      <c r="I758">
        <v>4</v>
      </c>
      <c r="J758" s="47">
        <v>5</v>
      </c>
    </row>
    <row r="759" spans="1:10" ht="12.75" hidden="1">
      <c r="A759" s="45">
        <v>686</v>
      </c>
      <c r="B759" s="46"/>
      <c r="C759" s="46"/>
      <c r="D759" s="1">
        <v>668</v>
      </c>
      <c r="E759" s="1">
        <v>0</v>
      </c>
      <c r="F759">
        <v>0</v>
      </c>
      <c r="G759">
        <v>1</v>
      </c>
      <c r="H759">
        <v>2</v>
      </c>
      <c r="I759">
        <v>4</v>
      </c>
      <c r="J759" s="47">
        <v>5</v>
      </c>
    </row>
    <row r="760" spans="1:10" ht="12.75" hidden="1">
      <c r="A760" s="45">
        <v>687</v>
      </c>
      <c r="B760" s="46"/>
      <c r="C760" s="46"/>
      <c r="D760" s="1">
        <v>669</v>
      </c>
      <c r="E760" s="1">
        <v>0</v>
      </c>
      <c r="F760">
        <v>0</v>
      </c>
      <c r="G760">
        <v>1</v>
      </c>
      <c r="H760">
        <v>2</v>
      </c>
      <c r="I760">
        <v>4</v>
      </c>
      <c r="J760" s="47">
        <v>5</v>
      </c>
    </row>
    <row r="761" spans="1:10" ht="12.75" hidden="1">
      <c r="A761" s="45">
        <v>688</v>
      </c>
      <c r="B761" s="46"/>
      <c r="C761" s="46"/>
      <c r="D761" s="1">
        <v>670</v>
      </c>
      <c r="E761" s="1">
        <v>0</v>
      </c>
      <c r="F761">
        <v>0</v>
      </c>
      <c r="G761">
        <v>1</v>
      </c>
      <c r="H761">
        <v>2</v>
      </c>
      <c r="I761">
        <v>4</v>
      </c>
      <c r="J761" s="47">
        <v>5</v>
      </c>
    </row>
    <row r="762" spans="1:10" ht="12.75" hidden="1">
      <c r="A762" s="45">
        <v>689</v>
      </c>
      <c r="B762" s="46"/>
      <c r="C762" s="46"/>
      <c r="D762" s="1">
        <v>671</v>
      </c>
      <c r="E762" s="1">
        <v>0</v>
      </c>
      <c r="F762">
        <v>0</v>
      </c>
      <c r="G762">
        <v>1</v>
      </c>
      <c r="H762">
        <v>2</v>
      </c>
      <c r="I762">
        <v>4</v>
      </c>
      <c r="J762" s="47">
        <v>5</v>
      </c>
    </row>
    <row r="763" spans="1:10" ht="12.75" hidden="1">
      <c r="A763" s="45">
        <v>690</v>
      </c>
      <c r="B763" s="46"/>
      <c r="C763" s="46"/>
      <c r="D763" s="1">
        <v>672</v>
      </c>
      <c r="E763" s="1">
        <v>0</v>
      </c>
      <c r="F763">
        <v>0</v>
      </c>
      <c r="G763">
        <v>1</v>
      </c>
      <c r="H763">
        <v>2</v>
      </c>
      <c r="I763">
        <v>4</v>
      </c>
      <c r="J763" s="47">
        <v>5</v>
      </c>
    </row>
    <row r="764" spans="1:10" ht="12.75" hidden="1">
      <c r="A764" s="45">
        <v>691</v>
      </c>
      <c r="B764" s="46"/>
      <c r="C764" s="46"/>
      <c r="D764" s="1">
        <v>673</v>
      </c>
      <c r="E764" s="1">
        <v>0</v>
      </c>
      <c r="F764">
        <v>0</v>
      </c>
      <c r="G764">
        <v>1</v>
      </c>
      <c r="H764">
        <v>2</v>
      </c>
      <c r="I764">
        <v>4</v>
      </c>
      <c r="J764" s="47">
        <v>5</v>
      </c>
    </row>
    <row r="765" spans="1:10" ht="12.75" hidden="1">
      <c r="A765" s="45">
        <v>692</v>
      </c>
      <c r="B765" s="46"/>
      <c r="C765" s="46"/>
      <c r="D765" s="1">
        <v>674</v>
      </c>
      <c r="E765" s="1">
        <v>0</v>
      </c>
      <c r="F765">
        <v>0</v>
      </c>
      <c r="G765">
        <v>1</v>
      </c>
      <c r="H765">
        <v>2</v>
      </c>
      <c r="I765">
        <v>4</v>
      </c>
      <c r="J765" s="47">
        <v>5</v>
      </c>
    </row>
    <row r="766" spans="1:10" ht="12.75" hidden="1">
      <c r="A766" s="45">
        <v>693</v>
      </c>
      <c r="B766" s="46"/>
      <c r="C766" s="46"/>
      <c r="D766" s="1">
        <v>675</v>
      </c>
      <c r="E766" s="1">
        <v>0</v>
      </c>
      <c r="F766">
        <v>0</v>
      </c>
      <c r="G766">
        <v>1</v>
      </c>
      <c r="H766">
        <v>2</v>
      </c>
      <c r="I766">
        <v>4</v>
      </c>
      <c r="J766" s="47">
        <v>5</v>
      </c>
    </row>
    <row r="767" spans="1:10" ht="12.75" hidden="1">
      <c r="A767" s="45">
        <v>694</v>
      </c>
      <c r="B767" s="46"/>
      <c r="C767" s="46"/>
      <c r="D767" s="1">
        <v>676</v>
      </c>
      <c r="E767" s="1">
        <v>0</v>
      </c>
      <c r="F767">
        <v>0</v>
      </c>
      <c r="G767">
        <v>1</v>
      </c>
      <c r="H767">
        <v>2</v>
      </c>
      <c r="I767">
        <v>4</v>
      </c>
      <c r="J767" s="47">
        <v>5</v>
      </c>
    </row>
    <row r="768" spans="1:10" ht="12.75" hidden="1">
      <c r="A768" s="45">
        <v>695</v>
      </c>
      <c r="B768" s="46"/>
      <c r="C768" s="46"/>
      <c r="D768" s="1">
        <v>677</v>
      </c>
      <c r="E768" s="1">
        <v>0</v>
      </c>
      <c r="F768">
        <v>0</v>
      </c>
      <c r="G768">
        <v>1</v>
      </c>
      <c r="H768">
        <v>2</v>
      </c>
      <c r="I768">
        <v>4</v>
      </c>
      <c r="J768" s="47">
        <v>5</v>
      </c>
    </row>
    <row r="769" spans="1:10" ht="12.75" hidden="1">
      <c r="A769" s="45">
        <v>696</v>
      </c>
      <c r="B769" s="46"/>
      <c r="C769" s="46"/>
      <c r="D769" s="1">
        <v>678</v>
      </c>
      <c r="E769" s="1">
        <v>0</v>
      </c>
      <c r="F769">
        <v>0</v>
      </c>
      <c r="G769">
        <v>1</v>
      </c>
      <c r="H769">
        <v>2</v>
      </c>
      <c r="I769">
        <v>4</v>
      </c>
      <c r="J769" s="47">
        <v>5</v>
      </c>
    </row>
    <row r="770" spans="1:10" ht="12.75" hidden="1">
      <c r="A770" s="45">
        <v>697</v>
      </c>
      <c r="B770" s="46"/>
      <c r="C770" s="46"/>
      <c r="D770" s="1">
        <v>679</v>
      </c>
      <c r="E770" s="1">
        <v>0</v>
      </c>
      <c r="F770">
        <v>0</v>
      </c>
      <c r="G770">
        <v>1</v>
      </c>
      <c r="H770">
        <v>2</v>
      </c>
      <c r="I770">
        <v>4</v>
      </c>
      <c r="J770" s="47">
        <v>5</v>
      </c>
    </row>
    <row r="771" spans="1:10" ht="12.75" hidden="1">
      <c r="A771" s="45">
        <v>698</v>
      </c>
      <c r="B771" s="46"/>
      <c r="C771" s="46"/>
      <c r="D771" s="1">
        <v>680</v>
      </c>
      <c r="E771" s="1">
        <v>0</v>
      </c>
      <c r="F771">
        <v>0</v>
      </c>
      <c r="G771">
        <v>1</v>
      </c>
      <c r="H771">
        <v>2</v>
      </c>
      <c r="I771">
        <v>4</v>
      </c>
      <c r="J771" s="47">
        <v>5</v>
      </c>
    </row>
    <row r="772" spans="1:10" ht="12.75" hidden="1">
      <c r="A772" s="45">
        <v>699</v>
      </c>
      <c r="B772" s="46"/>
      <c r="C772" s="46"/>
      <c r="D772" s="1">
        <v>681</v>
      </c>
      <c r="E772" s="1">
        <v>0</v>
      </c>
      <c r="F772">
        <v>0</v>
      </c>
      <c r="G772">
        <v>1</v>
      </c>
      <c r="H772">
        <v>2</v>
      </c>
      <c r="I772">
        <v>4</v>
      </c>
      <c r="J772" s="47">
        <v>5</v>
      </c>
    </row>
    <row r="773" spans="1:10" ht="12.75" hidden="1">
      <c r="A773" s="45">
        <v>700</v>
      </c>
      <c r="B773" s="46"/>
      <c r="C773" s="46"/>
      <c r="D773" s="1">
        <v>682</v>
      </c>
      <c r="E773" s="1">
        <v>0</v>
      </c>
      <c r="F773">
        <v>0</v>
      </c>
      <c r="G773">
        <v>1</v>
      </c>
      <c r="H773">
        <v>2</v>
      </c>
      <c r="I773">
        <v>4</v>
      </c>
      <c r="J773" s="47">
        <v>5</v>
      </c>
    </row>
    <row r="774" spans="1:10" ht="12.75" hidden="1">
      <c r="A774" s="45">
        <v>701</v>
      </c>
      <c r="B774" s="46"/>
      <c r="C774" s="46"/>
      <c r="D774" s="1">
        <v>683</v>
      </c>
      <c r="E774" s="1">
        <v>0</v>
      </c>
      <c r="F774">
        <v>0</v>
      </c>
      <c r="G774">
        <v>1</v>
      </c>
      <c r="H774">
        <v>2</v>
      </c>
      <c r="I774">
        <v>4</v>
      </c>
      <c r="J774" s="47">
        <v>5</v>
      </c>
    </row>
    <row r="775" spans="1:10" ht="12.75" hidden="1">
      <c r="A775" s="45">
        <v>702</v>
      </c>
      <c r="B775" s="46"/>
      <c r="C775" s="46"/>
      <c r="D775" s="1">
        <v>684</v>
      </c>
      <c r="E775" s="1">
        <v>0</v>
      </c>
      <c r="F775">
        <v>0</v>
      </c>
      <c r="G775">
        <v>1</v>
      </c>
      <c r="H775">
        <v>2</v>
      </c>
      <c r="I775">
        <v>4</v>
      </c>
      <c r="J775" s="47">
        <v>5</v>
      </c>
    </row>
    <row r="776" spans="1:10" ht="12.75" hidden="1">
      <c r="A776" s="45">
        <v>703</v>
      </c>
      <c r="B776" s="46"/>
      <c r="C776" s="46"/>
      <c r="D776" s="1">
        <v>685</v>
      </c>
      <c r="E776" s="1">
        <v>0</v>
      </c>
      <c r="F776">
        <v>0</v>
      </c>
      <c r="G776">
        <v>1</v>
      </c>
      <c r="H776">
        <v>2</v>
      </c>
      <c r="I776">
        <v>4</v>
      </c>
      <c r="J776" s="47">
        <v>5</v>
      </c>
    </row>
    <row r="777" spans="1:10" ht="12.75" hidden="1">
      <c r="A777" s="45">
        <v>704</v>
      </c>
      <c r="B777" s="46"/>
      <c r="C777" s="46"/>
      <c r="D777" s="1">
        <v>686</v>
      </c>
      <c r="E777" s="1">
        <v>0</v>
      </c>
      <c r="F777">
        <v>0</v>
      </c>
      <c r="G777">
        <v>1</v>
      </c>
      <c r="H777">
        <v>2</v>
      </c>
      <c r="I777">
        <v>4</v>
      </c>
      <c r="J777" s="47">
        <v>5</v>
      </c>
    </row>
    <row r="778" spans="1:10" ht="12.75" hidden="1">
      <c r="A778" s="45">
        <v>705</v>
      </c>
      <c r="B778" s="46"/>
      <c r="C778" s="46"/>
      <c r="D778" s="1">
        <v>687</v>
      </c>
      <c r="E778" s="1">
        <v>0</v>
      </c>
      <c r="F778">
        <v>0</v>
      </c>
      <c r="G778">
        <v>1</v>
      </c>
      <c r="H778">
        <v>2</v>
      </c>
      <c r="I778">
        <v>4</v>
      </c>
      <c r="J778" s="47">
        <v>5</v>
      </c>
    </row>
    <row r="779" spans="1:10" ht="12.75" hidden="1">
      <c r="A779" s="45">
        <v>706</v>
      </c>
      <c r="B779" s="46"/>
      <c r="C779" s="46"/>
      <c r="D779" s="1">
        <v>688</v>
      </c>
      <c r="E779" s="1">
        <v>0</v>
      </c>
      <c r="F779">
        <v>0</v>
      </c>
      <c r="G779">
        <v>1</v>
      </c>
      <c r="H779">
        <v>2</v>
      </c>
      <c r="I779">
        <v>4</v>
      </c>
      <c r="J779" s="47">
        <v>5</v>
      </c>
    </row>
    <row r="780" spans="1:10" ht="12.75" hidden="1">
      <c r="A780" s="45">
        <v>707</v>
      </c>
      <c r="B780" s="46"/>
      <c r="C780" s="46"/>
      <c r="D780" s="1">
        <v>689</v>
      </c>
      <c r="E780" s="1">
        <v>0</v>
      </c>
      <c r="F780">
        <v>0</v>
      </c>
      <c r="G780">
        <v>1</v>
      </c>
      <c r="H780">
        <v>2</v>
      </c>
      <c r="I780">
        <v>4</v>
      </c>
      <c r="J780" s="47">
        <v>5</v>
      </c>
    </row>
    <row r="781" spans="1:10" ht="12.75" hidden="1">
      <c r="A781" s="45">
        <v>708</v>
      </c>
      <c r="B781" s="46"/>
      <c r="C781" s="46"/>
      <c r="D781" s="1">
        <v>690</v>
      </c>
      <c r="E781" s="1">
        <v>0</v>
      </c>
      <c r="F781">
        <v>0</v>
      </c>
      <c r="G781">
        <v>1</v>
      </c>
      <c r="H781">
        <v>2</v>
      </c>
      <c r="I781">
        <v>4</v>
      </c>
      <c r="J781" s="47">
        <v>5</v>
      </c>
    </row>
    <row r="782" spans="1:10" ht="12.75" hidden="1">
      <c r="A782" s="45">
        <v>709</v>
      </c>
      <c r="B782" s="46"/>
      <c r="C782" s="46"/>
      <c r="D782" s="1">
        <v>691</v>
      </c>
      <c r="E782" s="1">
        <v>0</v>
      </c>
      <c r="F782">
        <v>0</v>
      </c>
      <c r="G782">
        <v>1</v>
      </c>
      <c r="H782">
        <v>2</v>
      </c>
      <c r="I782">
        <v>4</v>
      </c>
      <c r="J782" s="47">
        <v>5</v>
      </c>
    </row>
    <row r="783" spans="1:10" ht="12.75" hidden="1">
      <c r="A783" s="45">
        <v>710</v>
      </c>
      <c r="B783" s="46"/>
      <c r="C783" s="46"/>
      <c r="D783" s="1">
        <v>692</v>
      </c>
      <c r="E783" s="1">
        <v>0</v>
      </c>
      <c r="F783">
        <v>0</v>
      </c>
      <c r="G783">
        <v>1</v>
      </c>
      <c r="H783">
        <v>2</v>
      </c>
      <c r="I783">
        <v>4</v>
      </c>
      <c r="J783" s="47">
        <v>5</v>
      </c>
    </row>
    <row r="784" spans="1:10" ht="12.75" hidden="1">
      <c r="A784" s="45">
        <v>711</v>
      </c>
      <c r="B784" s="46"/>
      <c r="C784" s="46"/>
      <c r="D784" s="1">
        <v>693</v>
      </c>
      <c r="E784" s="1">
        <v>0</v>
      </c>
      <c r="F784">
        <v>0</v>
      </c>
      <c r="G784">
        <v>1</v>
      </c>
      <c r="H784">
        <v>2</v>
      </c>
      <c r="I784">
        <v>4</v>
      </c>
      <c r="J784" s="47">
        <v>5</v>
      </c>
    </row>
    <row r="785" spans="1:10" ht="12.75" hidden="1">
      <c r="A785" s="45">
        <v>712</v>
      </c>
      <c r="B785" s="46"/>
      <c r="C785" s="46"/>
      <c r="D785" s="1">
        <v>694</v>
      </c>
      <c r="E785" s="1">
        <v>0</v>
      </c>
      <c r="F785">
        <v>0</v>
      </c>
      <c r="G785">
        <v>1</v>
      </c>
      <c r="H785">
        <v>2</v>
      </c>
      <c r="I785">
        <v>4</v>
      </c>
      <c r="J785" s="47">
        <v>5</v>
      </c>
    </row>
    <row r="786" spans="1:10" ht="12.75" hidden="1">
      <c r="A786" s="45">
        <v>713</v>
      </c>
      <c r="B786" s="46"/>
      <c r="C786" s="46"/>
      <c r="D786" s="1">
        <v>695</v>
      </c>
      <c r="E786" s="1">
        <v>0</v>
      </c>
      <c r="F786">
        <v>0</v>
      </c>
      <c r="G786">
        <v>1</v>
      </c>
      <c r="H786">
        <v>2</v>
      </c>
      <c r="I786">
        <v>4</v>
      </c>
      <c r="J786" s="47">
        <v>5</v>
      </c>
    </row>
    <row r="787" spans="1:10" ht="12.75" hidden="1">
      <c r="A787" s="45">
        <v>714</v>
      </c>
      <c r="B787" s="46"/>
      <c r="C787" s="46"/>
      <c r="D787" s="1">
        <v>696</v>
      </c>
      <c r="E787" s="1">
        <v>0</v>
      </c>
      <c r="F787">
        <v>0</v>
      </c>
      <c r="G787">
        <v>1</v>
      </c>
      <c r="H787">
        <v>2</v>
      </c>
      <c r="I787">
        <v>4</v>
      </c>
      <c r="J787" s="47">
        <v>5</v>
      </c>
    </row>
    <row r="788" spans="1:10" ht="12.75" hidden="1">
      <c r="A788" s="45">
        <v>715</v>
      </c>
      <c r="B788" s="46"/>
      <c r="C788" s="46"/>
      <c r="D788" s="1">
        <v>697</v>
      </c>
      <c r="E788" s="1">
        <v>0</v>
      </c>
      <c r="F788">
        <v>0</v>
      </c>
      <c r="G788">
        <v>1</v>
      </c>
      <c r="H788">
        <v>2</v>
      </c>
      <c r="I788">
        <v>4</v>
      </c>
      <c r="J788" s="47">
        <v>5</v>
      </c>
    </row>
    <row r="789" spans="1:10" ht="12.75" hidden="1">
      <c r="A789" s="45">
        <v>716</v>
      </c>
      <c r="B789" s="46"/>
      <c r="C789" s="46"/>
      <c r="D789" s="1">
        <v>698</v>
      </c>
      <c r="E789" s="1">
        <v>0</v>
      </c>
      <c r="F789">
        <v>0</v>
      </c>
      <c r="G789">
        <v>1</v>
      </c>
      <c r="H789">
        <v>2</v>
      </c>
      <c r="I789">
        <v>4</v>
      </c>
      <c r="J789" s="47">
        <v>5</v>
      </c>
    </row>
    <row r="790" spans="1:10" ht="12.75" hidden="1">
      <c r="A790" s="45">
        <v>717</v>
      </c>
      <c r="B790" s="46"/>
      <c r="C790" s="46"/>
      <c r="D790" s="1">
        <v>699</v>
      </c>
      <c r="E790" s="1">
        <v>0</v>
      </c>
      <c r="F790">
        <v>0</v>
      </c>
      <c r="G790">
        <v>1</v>
      </c>
      <c r="H790">
        <v>2</v>
      </c>
      <c r="I790">
        <v>4</v>
      </c>
      <c r="J790" s="47">
        <v>5</v>
      </c>
    </row>
    <row r="791" spans="1:10" ht="12.75" hidden="1">
      <c r="A791" s="45">
        <v>718</v>
      </c>
      <c r="B791" s="46"/>
      <c r="C791" s="46"/>
      <c r="D791" s="1">
        <v>700</v>
      </c>
      <c r="E791" s="1">
        <v>0</v>
      </c>
      <c r="F791">
        <v>0</v>
      </c>
      <c r="G791">
        <v>1</v>
      </c>
      <c r="H791">
        <v>2</v>
      </c>
      <c r="I791">
        <v>4</v>
      </c>
      <c r="J791" s="47">
        <v>5</v>
      </c>
    </row>
    <row r="792" spans="1:10" ht="12.75" hidden="1">
      <c r="A792" s="45">
        <v>719</v>
      </c>
      <c r="B792" s="46"/>
      <c r="C792" s="46"/>
      <c r="D792" s="1">
        <v>701</v>
      </c>
      <c r="E792" s="1">
        <v>0</v>
      </c>
      <c r="F792">
        <v>0</v>
      </c>
      <c r="G792">
        <v>1</v>
      </c>
      <c r="H792">
        <v>2</v>
      </c>
      <c r="I792">
        <v>4</v>
      </c>
      <c r="J792" s="47">
        <v>5</v>
      </c>
    </row>
    <row r="793" spans="1:10" ht="12.75" hidden="1">
      <c r="A793" s="45">
        <v>720</v>
      </c>
      <c r="B793" s="46"/>
      <c r="C793" s="46"/>
      <c r="D793" s="1">
        <v>702</v>
      </c>
      <c r="E793" s="1">
        <v>0</v>
      </c>
      <c r="F793">
        <v>0</v>
      </c>
      <c r="G793">
        <v>1</v>
      </c>
      <c r="H793">
        <v>2</v>
      </c>
      <c r="I793">
        <v>4</v>
      </c>
      <c r="J793" s="47">
        <v>5</v>
      </c>
    </row>
    <row r="794" spans="1:10" ht="12.75" hidden="1">
      <c r="A794" s="45">
        <v>721</v>
      </c>
      <c r="B794" s="46"/>
      <c r="C794" s="46"/>
      <c r="D794" s="1">
        <v>703</v>
      </c>
      <c r="E794" s="1">
        <v>0</v>
      </c>
      <c r="F794">
        <v>0</v>
      </c>
      <c r="G794">
        <v>1</v>
      </c>
      <c r="H794">
        <v>2</v>
      </c>
      <c r="I794">
        <v>4</v>
      </c>
      <c r="J794" s="47">
        <v>5</v>
      </c>
    </row>
    <row r="795" spans="1:10" ht="12.75" hidden="1">
      <c r="A795" s="45">
        <v>722</v>
      </c>
      <c r="B795" s="46"/>
      <c r="C795" s="46"/>
      <c r="D795" s="1">
        <v>704</v>
      </c>
      <c r="E795" s="1">
        <v>0</v>
      </c>
      <c r="F795">
        <v>0</v>
      </c>
      <c r="G795">
        <v>1</v>
      </c>
      <c r="H795">
        <v>2</v>
      </c>
      <c r="I795">
        <v>4</v>
      </c>
      <c r="J795" s="47">
        <v>5</v>
      </c>
    </row>
    <row r="796" spans="1:10" ht="12.75" hidden="1">
      <c r="A796" s="45">
        <v>723</v>
      </c>
      <c r="B796" s="46"/>
      <c r="C796" s="46"/>
      <c r="D796" s="1">
        <v>705</v>
      </c>
      <c r="E796" s="1">
        <v>0</v>
      </c>
      <c r="F796">
        <v>0</v>
      </c>
      <c r="G796">
        <v>1</v>
      </c>
      <c r="H796">
        <v>2</v>
      </c>
      <c r="I796">
        <v>4</v>
      </c>
      <c r="J796" s="47">
        <v>5</v>
      </c>
    </row>
    <row r="797" spans="1:10" ht="12.75" hidden="1">
      <c r="A797" s="45">
        <v>724</v>
      </c>
      <c r="B797" s="46"/>
      <c r="C797" s="46"/>
      <c r="D797" s="1">
        <v>706</v>
      </c>
      <c r="E797" s="1">
        <v>0</v>
      </c>
      <c r="F797">
        <v>0</v>
      </c>
      <c r="G797">
        <v>1</v>
      </c>
      <c r="H797">
        <v>2</v>
      </c>
      <c r="I797">
        <v>4</v>
      </c>
      <c r="J797" s="47">
        <v>5</v>
      </c>
    </row>
    <row r="798" spans="1:10" ht="12.75" hidden="1">
      <c r="A798" s="45">
        <v>725</v>
      </c>
      <c r="B798" s="46"/>
      <c r="C798" s="46"/>
      <c r="D798" s="1">
        <v>707</v>
      </c>
      <c r="E798" s="1">
        <v>0</v>
      </c>
      <c r="F798">
        <v>0</v>
      </c>
      <c r="G798">
        <v>1</v>
      </c>
      <c r="H798">
        <v>2</v>
      </c>
      <c r="I798">
        <v>4</v>
      </c>
      <c r="J798" s="47">
        <v>5</v>
      </c>
    </row>
    <row r="799" spans="1:10" ht="12.75" hidden="1">
      <c r="A799" s="45">
        <v>726</v>
      </c>
      <c r="B799" s="46"/>
      <c r="C799" s="46"/>
      <c r="D799" s="1">
        <v>708</v>
      </c>
      <c r="E799" s="1">
        <v>0</v>
      </c>
      <c r="F799">
        <v>0</v>
      </c>
      <c r="G799">
        <v>1</v>
      </c>
      <c r="H799">
        <v>2</v>
      </c>
      <c r="I799">
        <v>4</v>
      </c>
      <c r="J799" s="47">
        <v>5</v>
      </c>
    </row>
    <row r="800" spans="1:10" ht="12.75" hidden="1">
      <c r="A800" s="45">
        <v>727</v>
      </c>
      <c r="B800" s="46"/>
      <c r="C800" s="46"/>
      <c r="D800" s="1">
        <v>709</v>
      </c>
      <c r="E800" s="1">
        <v>0</v>
      </c>
      <c r="F800">
        <v>0</v>
      </c>
      <c r="G800">
        <v>1</v>
      </c>
      <c r="H800">
        <v>2</v>
      </c>
      <c r="I800">
        <v>4</v>
      </c>
      <c r="J800" s="47">
        <v>5</v>
      </c>
    </row>
    <row r="801" spans="1:10" ht="12.75" hidden="1">
      <c r="A801" s="45">
        <v>728</v>
      </c>
      <c r="B801" s="46"/>
      <c r="C801" s="46"/>
      <c r="D801" s="1">
        <v>710</v>
      </c>
      <c r="E801" s="1">
        <v>0</v>
      </c>
      <c r="F801">
        <v>0</v>
      </c>
      <c r="G801">
        <v>1</v>
      </c>
      <c r="H801">
        <v>2</v>
      </c>
      <c r="I801">
        <v>4</v>
      </c>
      <c r="J801" s="47">
        <v>5</v>
      </c>
    </row>
    <row r="802" spans="1:10" ht="12.75" hidden="1">
      <c r="A802" s="45">
        <v>729</v>
      </c>
      <c r="B802" s="46"/>
      <c r="C802" s="46"/>
      <c r="D802" s="1">
        <v>711</v>
      </c>
      <c r="E802" s="1">
        <v>0</v>
      </c>
      <c r="F802">
        <v>0</v>
      </c>
      <c r="G802">
        <v>1</v>
      </c>
      <c r="H802">
        <v>2</v>
      </c>
      <c r="I802">
        <v>4</v>
      </c>
      <c r="J802" s="47">
        <v>5</v>
      </c>
    </row>
    <row r="803" spans="1:10" ht="12.75" hidden="1">
      <c r="A803" s="45">
        <v>730</v>
      </c>
      <c r="B803" s="46"/>
      <c r="C803" s="46"/>
      <c r="D803" s="1">
        <v>712</v>
      </c>
      <c r="E803" s="1">
        <v>0</v>
      </c>
      <c r="F803">
        <v>0</v>
      </c>
      <c r="G803">
        <v>1</v>
      </c>
      <c r="H803">
        <v>2</v>
      </c>
      <c r="I803">
        <v>4</v>
      </c>
      <c r="J803" s="47">
        <v>5</v>
      </c>
    </row>
    <row r="804" spans="1:10" ht="12.75" hidden="1">
      <c r="A804" s="45">
        <v>731</v>
      </c>
      <c r="B804" s="46"/>
      <c r="C804" s="46"/>
      <c r="D804" s="1">
        <v>713</v>
      </c>
      <c r="E804" s="1">
        <v>0</v>
      </c>
      <c r="F804">
        <v>0</v>
      </c>
      <c r="G804">
        <v>1</v>
      </c>
      <c r="H804">
        <v>2</v>
      </c>
      <c r="I804">
        <v>4</v>
      </c>
      <c r="J804" s="47">
        <v>5</v>
      </c>
    </row>
    <row r="805" spans="1:10" ht="12.75" hidden="1">
      <c r="A805" s="45">
        <v>732</v>
      </c>
      <c r="B805" s="46"/>
      <c r="C805" s="46"/>
      <c r="D805" s="1">
        <v>714</v>
      </c>
      <c r="E805" s="1">
        <v>0</v>
      </c>
      <c r="F805">
        <v>0</v>
      </c>
      <c r="G805">
        <v>1</v>
      </c>
      <c r="H805">
        <v>2</v>
      </c>
      <c r="I805">
        <v>4</v>
      </c>
      <c r="J805" s="47">
        <v>5</v>
      </c>
    </row>
    <row r="806" spans="1:10" ht="12.75" hidden="1">
      <c r="A806" s="45">
        <v>733</v>
      </c>
      <c r="B806" s="46"/>
      <c r="C806" s="46"/>
      <c r="D806" s="1">
        <v>715</v>
      </c>
      <c r="E806" s="1">
        <v>0</v>
      </c>
      <c r="F806">
        <v>0</v>
      </c>
      <c r="G806">
        <v>1</v>
      </c>
      <c r="H806">
        <v>2</v>
      </c>
      <c r="I806">
        <v>4</v>
      </c>
      <c r="J806" s="47">
        <v>5</v>
      </c>
    </row>
    <row r="807" spans="1:10" ht="12.75" hidden="1">
      <c r="A807" s="45">
        <v>734</v>
      </c>
      <c r="B807" s="46"/>
      <c r="C807" s="46"/>
      <c r="D807" s="1">
        <v>716</v>
      </c>
      <c r="E807" s="1">
        <v>0</v>
      </c>
      <c r="F807">
        <v>0</v>
      </c>
      <c r="G807">
        <v>1</v>
      </c>
      <c r="H807">
        <v>2</v>
      </c>
      <c r="I807">
        <v>4</v>
      </c>
      <c r="J807" s="47">
        <v>5</v>
      </c>
    </row>
    <row r="808" spans="1:10" ht="12.75" hidden="1">
      <c r="A808" s="45">
        <v>735</v>
      </c>
      <c r="B808" s="46"/>
      <c r="C808" s="46"/>
      <c r="D808" s="1">
        <v>717</v>
      </c>
      <c r="E808" s="1">
        <v>0</v>
      </c>
      <c r="F808">
        <v>0</v>
      </c>
      <c r="G808">
        <v>1</v>
      </c>
      <c r="H808">
        <v>2</v>
      </c>
      <c r="I808">
        <v>4</v>
      </c>
      <c r="J808" s="47">
        <v>5</v>
      </c>
    </row>
    <row r="809" spans="1:10" ht="12.75" hidden="1">
      <c r="A809" s="45">
        <v>736</v>
      </c>
      <c r="B809" s="46"/>
      <c r="C809" s="46"/>
      <c r="D809" s="1">
        <v>718</v>
      </c>
      <c r="E809" s="1">
        <v>0</v>
      </c>
      <c r="F809">
        <v>0</v>
      </c>
      <c r="G809">
        <v>1</v>
      </c>
      <c r="H809">
        <v>2</v>
      </c>
      <c r="I809">
        <v>4</v>
      </c>
      <c r="J809" s="47">
        <v>5</v>
      </c>
    </row>
    <row r="810" spans="1:10" ht="12.75" hidden="1">
      <c r="A810" s="45">
        <v>737</v>
      </c>
      <c r="B810" s="46"/>
      <c r="C810" s="46"/>
      <c r="D810" s="1">
        <v>719</v>
      </c>
      <c r="E810" s="1">
        <v>0</v>
      </c>
      <c r="F810">
        <v>0</v>
      </c>
      <c r="G810">
        <v>1</v>
      </c>
      <c r="H810">
        <v>2</v>
      </c>
      <c r="I810">
        <v>4</v>
      </c>
      <c r="J810" s="47">
        <v>5</v>
      </c>
    </row>
    <row r="811" spans="1:10" ht="12.75" hidden="1">
      <c r="A811" s="45">
        <v>738</v>
      </c>
      <c r="B811" s="46"/>
      <c r="C811" s="46"/>
      <c r="D811" s="1">
        <v>720</v>
      </c>
      <c r="E811" s="1">
        <v>0</v>
      </c>
      <c r="F811">
        <v>0</v>
      </c>
      <c r="G811">
        <v>1</v>
      </c>
      <c r="H811">
        <v>2</v>
      </c>
      <c r="I811">
        <v>4</v>
      </c>
      <c r="J811" s="47">
        <v>5</v>
      </c>
    </row>
    <row r="812" spans="1:10" ht="12.75" hidden="1">
      <c r="A812" s="45">
        <v>739</v>
      </c>
      <c r="B812" s="46"/>
      <c r="C812" s="46"/>
      <c r="D812" s="1">
        <v>721</v>
      </c>
      <c r="E812" s="1">
        <v>0</v>
      </c>
      <c r="F812">
        <v>0</v>
      </c>
      <c r="G812">
        <v>1</v>
      </c>
      <c r="H812">
        <v>2</v>
      </c>
      <c r="I812">
        <v>4</v>
      </c>
      <c r="J812" s="47">
        <v>5</v>
      </c>
    </row>
    <row r="813" spans="1:10" ht="12.75" hidden="1">
      <c r="A813" s="45">
        <v>740</v>
      </c>
      <c r="B813" s="46"/>
      <c r="C813" s="46"/>
      <c r="D813" s="1">
        <v>722</v>
      </c>
      <c r="E813" s="1">
        <v>0</v>
      </c>
      <c r="F813">
        <v>0</v>
      </c>
      <c r="G813">
        <v>1</v>
      </c>
      <c r="H813">
        <v>2</v>
      </c>
      <c r="I813">
        <v>4</v>
      </c>
      <c r="J813" s="47">
        <v>5</v>
      </c>
    </row>
    <row r="814" spans="1:10" ht="12.75" hidden="1">
      <c r="A814" s="45">
        <v>741</v>
      </c>
      <c r="B814" s="46"/>
      <c r="C814" s="46"/>
      <c r="D814" s="1">
        <v>723</v>
      </c>
      <c r="E814" s="1">
        <v>0</v>
      </c>
      <c r="F814">
        <v>0</v>
      </c>
      <c r="G814">
        <v>1</v>
      </c>
      <c r="H814">
        <v>2</v>
      </c>
      <c r="I814">
        <v>4</v>
      </c>
      <c r="J814" s="47">
        <v>5</v>
      </c>
    </row>
    <row r="815" spans="1:10" ht="12.75" hidden="1">
      <c r="A815" s="45">
        <v>742</v>
      </c>
      <c r="B815" s="46"/>
      <c r="C815" s="46"/>
      <c r="D815" s="1">
        <v>724</v>
      </c>
      <c r="E815" s="1">
        <v>0</v>
      </c>
      <c r="F815">
        <v>0</v>
      </c>
      <c r="G815">
        <v>1</v>
      </c>
      <c r="H815">
        <v>2</v>
      </c>
      <c r="I815">
        <v>4</v>
      </c>
      <c r="J815" s="47">
        <v>5</v>
      </c>
    </row>
    <row r="816" spans="1:10" ht="12.75" hidden="1">
      <c r="A816" s="45">
        <v>743</v>
      </c>
      <c r="B816" s="46"/>
      <c r="C816" s="46"/>
      <c r="D816" s="1">
        <v>725</v>
      </c>
      <c r="E816" s="1">
        <v>0</v>
      </c>
      <c r="F816">
        <v>0</v>
      </c>
      <c r="G816">
        <v>1</v>
      </c>
      <c r="H816">
        <v>2</v>
      </c>
      <c r="I816">
        <v>4</v>
      </c>
      <c r="J816" s="47">
        <v>5</v>
      </c>
    </row>
    <row r="817" spans="1:10" ht="12.75" hidden="1">
      <c r="A817" s="45">
        <v>744</v>
      </c>
      <c r="B817" s="46"/>
      <c r="C817" s="46"/>
      <c r="D817" s="1">
        <v>726</v>
      </c>
      <c r="E817" s="1">
        <v>0</v>
      </c>
      <c r="F817">
        <v>0</v>
      </c>
      <c r="G817">
        <v>1</v>
      </c>
      <c r="H817">
        <v>2</v>
      </c>
      <c r="I817">
        <v>4</v>
      </c>
      <c r="J817" s="47">
        <v>5</v>
      </c>
    </row>
    <row r="818" spans="1:10" ht="12.75" hidden="1">
      <c r="A818" s="45">
        <v>745</v>
      </c>
      <c r="B818" s="46"/>
      <c r="C818" s="46"/>
      <c r="D818" s="1">
        <v>727</v>
      </c>
      <c r="E818" s="1">
        <v>0</v>
      </c>
      <c r="F818">
        <v>0</v>
      </c>
      <c r="G818">
        <v>1</v>
      </c>
      <c r="H818">
        <v>2</v>
      </c>
      <c r="I818">
        <v>4</v>
      </c>
      <c r="J818" s="47">
        <v>5</v>
      </c>
    </row>
    <row r="819" spans="1:10" ht="12.75" hidden="1">
      <c r="A819" s="45">
        <v>746</v>
      </c>
      <c r="B819" s="46"/>
      <c r="C819" s="46"/>
      <c r="D819" s="1">
        <v>728</v>
      </c>
      <c r="E819" s="1">
        <v>0</v>
      </c>
      <c r="F819">
        <v>0</v>
      </c>
      <c r="G819">
        <v>1</v>
      </c>
      <c r="H819">
        <v>2</v>
      </c>
      <c r="I819">
        <v>4</v>
      </c>
      <c r="J819" s="47">
        <v>5</v>
      </c>
    </row>
    <row r="820" spans="1:10" ht="12.75" hidden="1">
      <c r="A820" s="45">
        <v>747</v>
      </c>
      <c r="B820" s="46"/>
      <c r="C820" s="46"/>
      <c r="D820" s="1">
        <v>729</v>
      </c>
      <c r="E820" s="1">
        <v>0</v>
      </c>
      <c r="F820">
        <v>0</v>
      </c>
      <c r="G820">
        <v>1</v>
      </c>
      <c r="H820">
        <v>2</v>
      </c>
      <c r="I820">
        <v>4</v>
      </c>
      <c r="J820" s="47">
        <v>5</v>
      </c>
    </row>
    <row r="821" spans="1:10" ht="12.75" hidden="1">
      <c r="A821" s="45">
        <v>748</v>
      </c>
      <c r="B821" s="46"/>
      <c r="C821" s="46"/>
      <c r="D821" s="1">
        <v>730</v>
      </c>
      <c r="E821" s="1">
        <v>0</v>
      </c>
      <c r="F821">
        <v>0</v>
      </c>
      <c r="G821">
        <v>1</v>
      </c>
      <c r="H821">
        <v>2</v>
      </c>
      <c r="I821">
        <v>4</v>
      </c>
      <c r="J821" s="47">
        <v>5</v>
      </c>
    </row>
    <row r="822" spans="1:10" ht="12.75" hidden="1">
      <c r="A822" s="45">
        <v>749</v>
      </c>
      <c r="B822" s="46"/>
      <c r="C822" s="46"/>
      <c r="D822" s="1">
        <v>731</v>
      </c>
      <c r="E822" s="1">
        <v>0</v>
      </c>
      <c r="F822">
        <v>0</v>
      </c>
      <c r="G822">
        <v>1</v>
      </c>
      <c r="H822">
        <v>2</v>
      </c>
      <c r="I822">
        <v>4</v>
      </c>
      <c r="J822" s="47">
        <v>5</v>
      </c>
    </row>
    <row r="823" spans="1:10" ht="12.75" hidden="1">
      <c r="A823" s="45">
        <v>750</v>
      </c>
      <c r="B823" s="46"/>
      <c r="C823" s="46"/>
      <c r="D823" s="1">
        <v>732</v>
      </c>
      <c r="E823" s="1">
        <v>0</v>
      </c>
      <c r="F823">
        <v>0</v>
      </c>
      <c r="G823">
        <v>1</v>
      </c>
      <c r="H823">
        <v>2</v>
      </c>
      <c r="I823">
        <v>4</v>
      </c>
      <c r="J823" s="47">
        <v>5</v>
      </c>
    </row>
    <row r="824" spans="1:10" ht="12.75" hidden="1">
      <c r="A824" s="45">
        <v>751</v>
      </c>
      <c r="B824" s="46"/>
      <c r="C824" s="46"/>
      <c r="D824" s="1">
        <v>733</v>
      </c>
      <c r="E824" s="1">
        <v>0</v>
      </c>
      <c r="F824">
        <v>0</v>
      </c>
      <c r="G824">
        <v>1</v>
      </c>
      <c r="H824">
        <v>2</v>
      </c>
      <c r="I824">
        <v>4</v>
      </c>
      <c r="J824" s="47">
        <v>5</v>
      </c>
    </row>
    <row r="825" spans="1:10" ht="12.75" hidden="1">
      <c r="A825" s="45">
        <v>752</v>
      </c>
      <c r="B825" s="46"/>
      <c r="C825" s="46"/>
      <c r="D825" s="1">
        <v>734</v>
      </c>
      <c r="E825" s="1">
        <v>0</v>
      </c>
      <c r="F825">
        <v>0</v>
      </c>
      <c r="G825">
        <v>1</v>
      </c>
      <c r="H825">
        <v>2</v>
      </c>
      <c r="I825">
        <v>4</v>
      </c>
      <c r="J825" s="47">
        <v>5</v>
      </c>
    </row>
    <row r="826" spans="1:10" ht="12.75" hidden="1">
      <c r="A826" s="45">
        <v>753</v>
      </c>
      <c r="B826" s="46"/>
      <c r="C826" s="46"/>
      <c r="D826" s="1">
        <v>735</v>
      </c>
      <c r="E826" s="1">
        <v>0</v>
      </c>
      <c r="F826">
        <v>0</v>
      </c>
      <c r="G826">
        <v>1</v>
      </c>
      <c r="H826">
        <v>2</v>
      </c>
      <c r="I826">
        <v>4</v>
      </c>
      <c r="J826" s="47">
        <v>5</v>
      </c>
    </row>
    <row r="827" spans="1:10" ht="12.75" hidden="1">
      <c r="A827" s="45">
        <v>754</v>
      </c>
      <c r="B827" s="46"/>
      <c r="C827" s="46"/>
      <c r="D827" s="1">
        <v>736</v>
      </c>
      <c r="E827" s="1">
        <v>0</v>
      </c>
      <c r="F827">
        <v>0</v>
      </c>
      <c r="G827">
        <v>1</v>
      </c>
      <c r="H827">
        <v>2</v>
      </c>
      <c r="I827">
        <v>4</v>
      </c>
      <c r="J827" s="47">
        <v>5</v>
      </c>
    </row>
    <row r="828" spans="1:10" ht="12.75" hidden="1">
      <c r="A828" s="45">
        <v>755</v>
      </c>
      <c r="B828" s="46"/>
      <c r="C828" s="46"/>
      <c r="D828" s="1">
        <v>737</v>
      </c>
      <c r="E828" s="1">
        <v>0</v>
      </c>
      <c r="F828">
        <v>0</v>
      </c>
      <c r="G828">
        <v>1</v>
      </c>
      <c r="H828">
        <v>2</v>
      </c>
      <c r="I828">
        <v>4</v>
      </c>
      <c r="J828" s="47">
        <v>5</v>
      </c>
    </row>
    <row r="829" spans="1:10" ht="12.75" hidden="1">
      <c r="A829" s="45">
        <v>756</v>
      </c>
      <c r="B829" s="46"/>
      <c r="C829" s="46"/>
      <c r="D829" s="1">
        <v>738</v>
      </c>
      <c r="E829" s="1">
        <v>0</v>
      </c>
      <c r="F829">
        <v>0</v>
      </c>
      <c r="G829">
        <v>1</v>
      </c>
      <c r="H829">
        <v>2</v>
      </c>
      <c r="I829">
        <v>4</v>
      </c>
      <c r="J829" s="47">
        <v>5</v>
      </c>
    </row>
    <row r="830" spans="1:10" ht="12.75" hidden="1">
      <c r="A830" s="45">
        <v>757</v>
      </c>
      <c r="B830" s="46"/>
      <c r="C830" s="46"/>
      <c r="D830" s="1">
        <v>739</v>
      </c>
      <c r="E830" s="1">
        <v>0</v>
      </c>
      <c r="F830">
        <v>0</v>
      </c>
      <c r="G830">
        <v>1</v>
      </c>
      <c r="H830">
        <v>2</v>
      </c>
      <c r="I830">
        <v>4</v>
      </c>
      <c r="J830" s="47">
        <v>5</v>
      </c>
    </row>
    <row r="831" spans="1:10" ht="12.75" hidden="1">
      <c r="A831" s="45">
        <v>758</v>
      </c>
      <c r="B831" s="46"/>
      <c r="C831" s="46"/>
      <c r="D831" s="1">
        <v>740</v>
      </c>
      <c r="E831" s="1">
        <v>0</v>
      </c>
      <c r="F831">
        <v>0</v>
      </c>
      <c r="G831">
        <v>1</v>
      </c>
      <c r="H831">
        <v>2</v>
      </c>
      <c r="I831">
        <v>4</v>
      </c>
      <c r="J831" s="47">
        <v>5</v>
      </c>
    </row>
    <row r="832" spans="1:10" ht="12.75" hidden="1">
      <c r="A832" s="45">
        <v>759</v>
      </c>
      <c r="B832" s="46"/>
      <c r="C832" s="46"/>
      <c r="D832" s="1">
        <v>741</v>
      </c>
      <c r="E832" s="1">
        <v>0</v>
      </c>
      <c r="F832">
        <v>0</v>
      </c>
      <c r="G832">
        <v>1</v>
      </c>
      <c r="H832">
        <v>2</v>
      </c>
      <c r="I832">
        <v>4</v>
      </c>
      <c r="J832" s="47">
        <v>5</v>
      </c>
    </row>
    <row r="833" spans="1:10" ht="12.75" hidden="1">
      <c r="A833" s="45">
        <v>760</v>
      </c>
      <c r="B833" s="46"/>
      <c r="C833" s="46"/>
      <c r="D833" s="1">
        <v>742</v>
      </c>
      <c r="E833" s="1">
        <v>0</v>
      </c>
      <c r="F833">
        <v>0</v>
      </c>
      <c r="G833">
        <v>1</v>
      </c>
      <c r="H833">
        <v>2</v>
      </c>
      <c r="I833">
        <v>4</v>
      </c>
      <c r="J833" s="47">
        <v>5</v>
      </c>
    </row>
    <row r="834" spans="1:10" ht="12.75" hidden="1">
      <c r="A834" s="45">
        <v>761</v>
      </c>
      <c r="B834" s="46"/>
      <c r="C834" s="46"/>
      <c r="D834" s="1">
        <v>743</v>
      </c>
      <c r="E834" s="1">
        <v>0</v>
      </c>
      <c r="F834">
        <v>0</v>
      </c>
      <c r="G834">
        <v>1</v>
      </c>
      <c r="H834">
        <v>2</v>
      </c>
      <c r="I834">
        <v>4</v>
      </c>
      <c r="J834" s="47">
        <v>5</v>
      </c>
    </row>
    <row r="835" spans="1:10" ht="12.75" hidden="1">
      <c r="A835" s="45">
        <v>762</v>
      </c>
      <c r="B835" s="46"/>
      <c r="C835" s="46"/>
      <c r="D835" s="1">
        <v>744</v>
      </c>
      <c r="E835" s="1">
        <v>0</v>
      </c>
      <c r="F835">
        <v>0</v>
      </c>
      <c r="G835">
        <v>1</v>
      </c>
      <c r="H835">
        <v>2</v>
      </c>
      <c r="I835">
        <v>4</v>
      </c>
      <c r="J835" s="47">
        <v>5</v>
      </c>
    </row>
    <row r="836" spans="1:10" ht="12.75" hidden="1">
      <c r="A836" s="45">
        <v>763</v>
      </c>
      <c r="B836" s="46"/>
      <c r="C836" s="46"/>
      <c r="D836" s="1">
        <v>745</v>
      </c>
      <c r="E836" s="1">
        <v>0</v>
      </c>
      <c r="F836">
        <v>0</v>
      </c>
      <c r="G836">
        <v>1</v>
      </c>
      <c r="H836">
        <v>2</v>
      </c>
      <c r="I836">
        <v>4</v>
      </c>
      <c r="J836" s="47">
        <v>5</v>
      </c>
    </row>
    <row r="837" spans="1:10" ht="12.75" hidden="1">
      <c r="A837" s="45">
        <v>764</v>
      </c>
      <c r="B837" s="46"/>
      <c r="C837" s="46"/>
      <c r="D837" s="1">
        <v>746</v>
      </c>
      <c r="E837" s="1">
        <v>0</v>
      </c>
      <c r="F837">
        <v>0</v>
      </c>
      <c r="G837">
        <v>1</v>
      </c>
      <c r="H837">
        <v>2</v>
      </c>
      <c r="I837">
        <v>4</v>
      </c>
      <c r="J837" s="47">
        <v>5</v>
      </c>
    </row>
    <row r="838" spans="1:10" ht="12.75" hidden="1">
      <c r="A838" s="45">
        <v>765</v>
      </c>
      <c r="B838" s="46"/>
      <c r="C838" s="46"/>
      <c r="D838" s="1">
        <v>747</v>
      </c>
      <c r="E838" s="1">
        <v>0</v>
      </c>
      <c r="F838">
        <v>0</v>
      </c>
      <c r="G838">
        <v>1</v>
      </c>
      <c r="H838">
        <v>2</v>
      </c>
      <c r="I838">
        <v>4</v>
      </c>
      <c r="J838" s="47">
        <v>5</v>
      </c>
    </row>
    <row r="839" spans="1:10" ht="12.75" hidden="1">
      <c r="A839" s="45">
        <v>766</v>
      </c>
      <c r="B839" s="46"/>
      <c r="C839" s="46"/>
      <c r="D839" s="1">
        <v>748</v>
      </c>
      <c r="E839" s="1">
        <v>0</v>
      </c>
      <c r="F839">
        <v>0</v>
      </c>
      <c r="G839">
        <v>1</v>
      </c>
      <c r="H839">
        <v>2</v>
      </c>
      <c r="I839">
        <v>4</v>
      </c>
      <c r="J839" s="47">
        <v>5</v>
      </c>
    </row>
    <row r="840" spans="1:10" ht="12.75" hidden="1">
      <c r="A840" s="45">
        <v>767</v>
      </c>
      <c r="B840" s="46"/>
      <c r="C840" s="46"/>
      <c r="D840" s="1">
        <v>749</v>
      </c>
      <c r="E840" s="1">
        <v>0</v>
      </c>
      <c r="F840">
        <v>0</v>
      </c>
      <c r="G840">
        <v>1</v>
      </c>
      <c r="H840">
        <v>2</v>
      </c>
      <c r="I840">
        <v>4</v>
      </c>
      <c r="J840" s="47">
        <v>5</v>
      </c>
    </row>
    <row r="841" spans="1:10" ht="12.75" hidden="1">
      <c r="A841" s="45">
        <v>768</v>
      </c>
      <c r="B841" s="46"/>
      <c r="C841" s="46"/>
      <c r="D841" s="1">
        <v>750</v>
      </c>
      <c r="E841" s="1">
        <v>0</v>
      </c>
      <c r="F841">
        <v>0</v>
      </c>
      <c r="G841">
        <v>1</v>
      </c>
      <c r="H841">
        <v>2</v>
      </c>
      <c r="I841">
        <v>4</v>
      </c>
      <c r="J841" s="47">
        <v>5</v>
      </c>
    </row>
    <row r="842" spans="1:10" ht="12.75" hidden="1">
      <c r="A842" s="45">
        <v>769</v>
      </c>
      <c r="B842" s="46"/>
      <c r="C842" s="46"/>
      <c r="D842" s="1">
        <v>751</v>
      </c>
      <c r="E842" s="1">
        <v>0</v>
      </c>
      <c r="F842">
        <v>0</v>
      </c>
      <c r="G842">
        <v>1</v>
      </c>
      <c r="H842">
        <v>2</v>
      </c>
      <c r="I842">
        <v>3</v>
      </c>
      <c r="J842" s="47">
        <v>5</v>
      </c>
    </row>
    <row r="843" spans="1:10" ht="12.75" hidden="1">
      <c r="A843" s="45">
        <v>770</v>
      </c>
      <c r="B843" s="46"/>
      <c r="C843" s="46"/>
      <c r="D843" s="1">
        <v>752</v>
      </c>
      <c r="E843" s="1">
        <v>0</v>
      </c>
      <c r="F843">
        <v>0</v>
      </c>
      <c r="G843">
        <v>1</v>
      </c>
      <c r="H843">
        <v>2</v>
      </c>
      <c r="I843">
        <v>3</v>
      </c>
      <c r="J843" s="47">
        <v>5</v>
      </c>
    </row>
    <row r="844" spans="1:10" ht="12.75" hidden="1">
      <c r="A844" s="45">
        <v>771</v>
      </c>
      <c r="B844" s="46"/>
      <c r="C844" s="46"/>
      <c r="D844" s="1">
        <v>753</v>
      </c>
      <c r="E844" s="1">
        <v>0</v>
      </c>
      <c r="F844">
        <v>0</v>
      </c>
      <c r="G844">
        <v>1</v>
      </c>
      <c r="H844">
        <v>2</v>
      </c>
      <c r="I844">
        <v>3</v>
      </c>
      <c r="J844" s="47">
        <v>5</v>
      </c>
    </row>
    <row r="845" spans="1:10" ht="12.75" hidden="1">
      <c r="A845" s="45">
        <v>772</v>
      </c>
      <c r="B845" s="46"/>
      <c r="C845" s="46"/>
      <c r="D845" s="1">
        <v>754</v>
      </c>
      <c r="E845" s="1">
        <v>0</v>
      </c>
      <c r="F845">
        <v>0</v>
      </c>
      <c r="G845">
        <v>1</v>
      </c>
      <c r="H845">
        <v>2</v>
      </c>
      <c r="I845">
        <v>3</v>
      </c>
      <c r="J845" s="47">
        <v>5</v>
      </c>
    </row>
    <row r="846" spans="1:10" ht="12.75" hidden="1">
      <c r="A846" s="45">
        <v>773</v>
      </c>
      <c r="B846" s="46"/>
      <c r="C846" s="46"/>
      <c r="D846" s="1">
        <v>755</v>
      </c>
      <c r="E846" s="1">
        <v>0</v>
      </c>
      <c r="F846">
        <v>0</v>
      </c>
      <c r="G846">
        <v>1</v>
      </c>
      <c r="H846">
        <v>2</v>
      </c>
      <c r="I846">
        <v>3</v>
      </c>
      <c r="J846" s="47">
        <v>5</v>
      </c>
    </row>
    <row r="847" spans="1:10" ht="12.75" hidden="1">
      <c r="A847" s="45">
        <v>774</v>
      </c>
      <c r="B847" s="46"/>
      <c r="C847" s="46"/>
      <c r="D847" s="1">
        <v>756</v>
      </c>
      <c r="E847" s="1">
        <v>0</v>
      </c>
      <c r="F847">
        <v>0</v>
      </c>
      <c r="G847">
        <v>1</v>
      </c>
      <c r="H847">
        <v>2</v>
      </c>
      <c r="I847">
        <v>3</v>
      </c>
      <c r="J847" s="47">
        <v>5</v>
      </c>
    </row>
    <row r="848" spans="1:10" ht="12.75" hidden="1">
      <c r="A848" s="45">
        <v>775</v>
      </c>
      <c r="B848" s="46"/>
      <c r="C848" s="46"/>
      <c r="D848" s="1">
        <v>757</v>
      </c>
      <c r="E848" s="1">
        <v>0</v>
      </c>
      <c r="F848">
        <v>0</v>
      </c>
      <c r="G848">
        <v>1</v>
      </c>
      <c r="H848">
        <v>2</v>
      </c>
      <c r="I848">
        <v>3</v>
      </c>
      <c r="J848" s="47">
        <v>5</v>
      </c>
    </row>
    <row r="849" spans="1:10" ht="12.75" hidden="1">
      <c r="A849" s="45">
        <v>776</v>
      </c>
      <c r="B849" s="46"/>
      <c r="C849" s="46"/>
      <c r="D849" s="1">
        <v>758</v>
      </c>
      <c r="E849" s="1">
        <v>0</v>
      </c>
      <c r="F849">
        <v>0</v>
      </c>
      <c r="G849">
        <v>1</v>
      </c>
      <c r="H849">
        <v>2</v>
      </c>
      <c r="I849">
        <v>3</v>
      </c>
      <c r="J849" s="47">
        <v>5</v>
      </c>
    </row>
    <row r="850" spans="1:10" ht="12.75" hidden="1">
      <c r="A850" s="45">
        <v>777</v>
      </c>
      <c r="B850" s="46"/>
      <c r="C850" s="46"/>
      <c r="D850" s="1">
        <v>759</v>
      </c>
      <c r="E850" s="1">
        <v>0</v>
      </c>
      <c r="F850">
        <v>0</v>
      </c>
      <c r="G850">
        <v>1</v>
      </c>
      <c r="H850">
        <v>2</v>
      </c>
      <c r="I850">
        <v>3</v>
      </c>
      <c r="J850" s="47">
        <v>5</v>
      </c>
    </row>
    <row r="851" spans="1:10" ht="12.75" hidden="1">
      <c r="A851" s="45">
        <v>778</v>
      </c>
      <c r="B851" s="46"/>
      <c r="C851" s="46"/>
      <c r="D851" s="1">
        <v>760</v>
      </c>
      <c r="E851" s="1">
        <v>0</v>
      </c>
      <c r="F851">
        <v>0</v>
      </c>
      <c r="G851">
        <v>1</v>
      </c>
      <c r="H851">
        <v>2</v>
      </c>
      <c r="I851">
        <v>3</v>
      </c>
      <c r="J851" s="47">
        <v>5</v>
      </c>
    </row>
    <row r="852" spans="1:10" ht="12.75" hidden="1">
      <c r="A852" s="45">
        <v>779</v>
      </c>
      <c r="B852" s="46"/>
      <c r="C852" s="46"/>
      <c r="D852" s="1">
        <v>761</v>
      </c>
      <c r="E852" s="1">
        <v>0</v>
      </c>
      <c r="F852">
        <v>0</v>
      </c>
      <c r="G852">
        <v>1</v>
      </c>
      <c r="H852">
        <v>2</v>
      </c>
      <c r="I852">
        <v>3</v>
      </c>
      <c r="J852" s="47">
        <v>5</v>
      </c>
    </row>
    <row r="853" spans="1:10" ht="12.75" hidden="1">
      <c r="A853" s="45">
        <v>780</v>
      </c>
      <c r="B853" s="46"/>
      <c r="C853" s="46"/>
      <c r="D853" s="1">
        <v>762</v>
      </c>
      <c r="E853" s="1">
        <v>0</v>
      </c>
      <c r="F853">
        <v>0</v>
      </c>
      <c r="G853">
        <v>1</v>
      </c>
      <c r="H853">
        <v>2</v>
      </c>
      <c r="I853">
        <v>3</v>
      </c>
      <c r="J853" s="47">
        <v>5</v>
      </c>
    </row>
    <row r="854" spans="1:10" ht="12.75" hidden="1">
      <c r="A854" s="45">
        <v>781</v>
      </c>
      <c r="B854" s="46"/>
      <c r="C854" s="46"/>
      <c r="D854" s="1">
        <v>763</v>
      </c>
      <c r="E854" s="1">
        <v>0</v>
      </c>
      <c r="F854">
        <v>0</v>
      </c>
      <c r="G854">
        <v>1</v>
      </c>
      <c r="H854">
        <v>2</v>
      </c>
      <c r="I854">
        <v>3</v>
      </c>
      <c r="J854" s="47">
        <v>5</v>
      </c>
    </row>
    <row r="855" spans="1:10" ht="12.75" hidden="1">
      <c r="A855" s="45">
        <v>782</v>
      </c>
      <c r="B855" s="46"/>
      <c r="C855" s="46"/>
      <c r="D855" s="1">
        <v>764</v>
      </c>
      <c r="E855" s="1">
        <v>0</v>
      </c>
      <c r="F855">
        <v>0</v>
      </c>
      <c r="G855">
        <v>1</v>
      </c>
      <c r="H855">
        <v>2</v>
      </c>
      <c r="I855">
        <v>3</v>
      </c>
      <c r="J855" s="47">
        <v>5</v>
      </c>
    </row>
    <row r="856" spans="1:10" ht="12.75" hidden="1">
      <c r="A856" s="45">
        <v>783</v>
      </c>
      <c r="B856" s="46"/>
      <c r="C856" s="46"/>
      <c r="D856" s="1">
        <v>765</v>
      </c>
      <c r="E856" s="1">
        <v>0</v>
      </c>
      <c r="F856">
        <v>0</v>
      </c>
      <c r="G856">
        <v>1</v>
      </c>
      <c r="H856">
        <v>2</v>
      </c>
      <c r="I856">
        <v>3</v>
      </c>
      <c r="J856" s="47">
        <v>5</v>
      </c>
    </row>
    <row r="857" spans="1:10" ht="12.75" hidden="1">
      <c r="A857" s="45">
        <v>784</v>
      </c>
      <c r="B857" s="46"/>
      <c r="C857" s="46"/>
      <c r="D857" s="1">
        <v>766</v>
      </c>
      <c r="E857" s="1">
        <v>0</v>
      </c>
      <c r="F857">
        <v>0</v>
      </c>
      <c r="G857">
        <v>1</v>
      </c>
      <c r="H857">
        <v>2</v>
      </c>
      <c r="I857">
        <v>3</v>
      </c>
      <c r="J857" s="47">
        <v>5</v>
      </c>
    </row>
    <row r="858" spans="1:10" ht="12.75" hidden="1">
      <c r="A858" s="45">
        <v>785</v>
      </c>
      <c r="B858" s="46"/>
      <c r="C858" s="46"/>
      <c r="D858" s="1">
        <v>767</v>
      </c>
      <c r="E858" s="1">
        <v>0</v>
      </c>
      <c r="F858">
        <v>0</v>
      </c>
      <c r="G858">
        <v>1</v>
      </c>
      <c r="H858">
        <v>2</v>
      </c>
      <c r="I858">
        <v>3</v>
      </c>
      <c r="J858" s="47">
        <v>5</v>
      </c>
    </row>
    <row r="859" spans="1:10" ht="12.75" hidden="1">
      <c r="A859" s="45">
        <v>786</v>
      </c>
      <c r="B859" s="46"/>
      <c r="C859" s="46"/>
      <c r="D859" s="1">
        <v>768</v>
      </c>
      <c r="E859" s="1">
        <v>0</v>
      </c>
      <c r="F859">
        <v>0</v>
      </c>
      <c r="G859">
        <v>1</v>
      </c>
      <c r="H859">
        <v>2</v>
      </c>
      <c r="I859">
        <v>3</v>
      </c>
      <c r="J859" s="47">
        <v>5</v>
      </c>
    </row>
    <row r="860" spans="1:10" ht="12.75" hidden="1">
      <c r="A860" s="45">
        <v>787</v>
      </c>
      <c r="B860" s="46"/>
      <c r="C860" s="46"/>
      <c r="D860" s="1">
        <v>769</v>
      </c>
      <c r="E860" s="1">
        <v>0</v>
      </c>
      <c r="F860">
        <v>0</v>
      </c>
      <c r="G860">
        <v>1</v>
      </c>
      <c r="H860">
        <v>2</v>
      </c>
      <c r="I860">
        <v>3</v>
      </c>
      <c r="J860" s="47">
        <v>5</v>
      </c>
    </row>
    <row r="861" spans="1:10" ht="12.75" hidden="1">
      <c r="A861" s="45">
        <v>788</v>
      </c>
      <c r="B861" s="46"/>
      <c r="C861" s="46"/>
      <c r="D861" s="1">
        <v>770</v>
      </c>
      <c r="E861" s="1">
        <v>0</v>
      </c>
      <c r="F861">
        <v>0</v>
      </c>
      <c r="G861">
        <v>1</v>
      </c>
      <c r="H861">
        <v>2</v>
      </c>
      <c r="I861">
        <v>3</v>
      </c>
      <c r="J861" s="47">
        <v>5</v>
      </c>
    </row>
    <row r="862" spans="1:10" ht="12.75" hidden="1">
      <c r="A862" s="45">
        <v>789</v>
      </c>
      <c r="B862" s="46"/>
      <c r="C862" s="46"/>
      <c r="D862" s="1">
        <v>771</v>
      </c>
      <c r="E862" s="1">
        <v>0</v>
      </c>
      <c r="F862">
        <v>0</v>
      </c>
      <c r="G862">
        <v>1</v>
      </c>
      <c r="H862">
        <v>2</v>
      </c>
      <c r="I862">
        <v>3</v>
      </c>
      <c r="J862" s="47">
        <v>5</v>
      </c>
    </row>
    <row r="863" spans="1:10" ht="12.75" hidden="1">
      <c r="A863" s="45">
        <v>790</v>
      </c>
      <c r="B863" s="46"/>
      <c r="C863" s="46"/>
      <c r="D863" s="1">
        <v>772</v>
      </c>
      <c r="E863" s="1">
        <v>0</v>
      </c>
      <c r="F863">
        <v>0</v>
      </c>
      <c r="G863">
        <v>1</v>
      </c>
      <c r="H863">
        <v>2</v>
      </c>
      <c r="I863">
        <v>3</v>
      </c>
      <c r="J863" s="47">
        <v>5</v>
      </c>
    </row>
    <row r="864" spans="1:10" ht="12.75" hidden="1">
      <c r="A864" s="45">
        <v>791</v>
      </c>
      <c r="B864" s="46"/>
      <c r="C864" s="46"/>
      <c r="D864" s="1">
        <v>773</v>
      </c>
      <c r="E864" s="1">
        <v>0</v>
      </c>
      <c r="F864">
        <v>0</v>
      </c>
      <c r="G864">
        <v>1</v>
      </c>
      <c r="H864">
        <v>2</v>
      </c>
      <c r="I864">
        <v>3</v>
      </c>
      <c r="J864" s="47">
        <v>5</v>
      </c>
    </row>
    <row r="865" spans="1:10" ht="12.75" hidden="1">
      <c r="A865" s="45">
        <v>792</v>
      </c>
      <c r="B865" s="46"/>
      <c r="C865" s="46"/>
      <c r="D865" s="1">
        <v>774</v>
      </c>
      <c r="E865" s="1">
        <v>0</v>
      </c>
      <c r="F865">
        <v>0</v>
      </c>
      <c r="G865">
        <v>1</v>
      </c>
      <c r="H865">
        <v>2</v>
      </c>
      <c r="I865">
        <v>3</v>
      </c>
      <c r="J865" s="47">
        <v>5</v>
      </c>
    </row>
    <row r="866" spans="1:10" ht="12.75" hidden="1">
      <c r="A866" s="45">
        <v>793</v>
      </c>
      <c r="B866" s="46"/>
      <c r="C866" s="46"/>
      <c r="D866" s="1">
        <v>775</v>
      </c>
      <c r="E866" s="1">
        <v>0</v>
      </c>
      <c r="F866">
        <v>0</v>
      </c>
      <c r="G866">
        <v>1</v>
      </c>
      <c r="H866">
        <v>2</v>
      </c>
      <c r="I866">
        <v>3</v>
      </c>
      <c r="J866" s="47">
        <v>5</v>
      </c>
    </row>
    <row r="867" spans="1:10" ht="12.75" hidden="1">
      <c r="A867" s="45">
        <v>794</v>
      </c>
      <c r="B867" s="46"/>
      <c r="C867" s="46"/>
      <c r="D867" s="1">
        <v>776</v>
      </c>
      <c r="E867" s="1">
        <v>0</v>
      </c>
      <c r="F867">
        <v>0</v>
      </c>
      <c r="G867">
        <v>1</v>
      </c>
      <c r="H867">
        <v>2</v>
      </c>
      <c r="I867">
        <v>3</v>
      </c>
      <c r="J867" s="47">
        <v>5</v>
      </c>
    </row>
    <row r="868" spans="1:10" ht="12.75" hidden="1">
      <c r="A868" s="45">
        <v>795</v>
      </c>
      <c r="B868" s="46"/>
      <c r="C868" s="46"/>
      <c r="D868" s="1">
        <v>777</v>
      </c>
      <c r="E868" s="1">
        <v>0</v>
      </c>
      <c r="F868">
        <v>0</v>
      </c>
      <c r="G868">
        <v>1</v>
      </c>
      <c r="H868">
        <v>2</v>
      </c>
      <c r="I868">
        <v>3</v>
      </c>
      <c r="J868" s="47">
        <v>5</v>
      </c>
    </row>
    <row r="869" spans="1:10" ht="12.75" hidden="1">
      <c r="A869" s="45">
        <v>796</v>
      </c>
      <c r="B869" s="46"/>
      <c r="C869" s="46"/>
      <c r="D869" s="1">
        <v>778</v>
      </c>
      <c r="E869" s="1">
        <v>0</v>
      </c>
      <c r="F869">
        <v>0</v>
      </c>
      <c r="G869">
        <v>1</v>
      </c>
      <c r="H869">
        <v>2</v>
      </c>
      <c r="I869">
        <v>3</v>
      </c>
      <c r="J869" s="47">
        <v>5</v>
      </c>
    </row>
    <row r="870" spans="1:10" ht="12.75" hidden="1">
      <c r="A870" s="45">
        <v>797</v>
      </c>
      <c r="B870" s="46"/>
      <c r="C870" s="46"/>
      <c r="D870" s="1">
        <v>779</v>
      </c>
      <c r="E870" s="1">
        <v>0</v>
      </c>
      <c r="F870">
        <v>0</v>
      </c>
      <c r="G870">
        <v>1</v>
      </c>
      <c r="H870">
        <v>2</v>
      </c>
      <c r="I870">
        <v>3</v>
      </c>
      <c r="J870" s="47">
        <v>5</v>
      </c>
    </row>
    <row r="871" spans="1:10" ht="12.75" hidden="1">
      <c r="A871" s="45">
        <v>798</v>
      </c>
      <c r="B871" s="46"/>
      <c r="C871" s="46"/>
      <c r="D871" s="1">
        <v>780</v>
      </c>
      <c r="E871" s="1">
        <v>0</v>
      </c>
      <c r="F871">
        <v>0</v>
      </c>
      <c r="G871">
        <v>1</v>
      </c>
      <c r="H871">
        <v>2</v>
      </c>
      <c r="I871">
        <v>3</v>
      </c>
      <c r="J871" s="47">
        <v>5</v>
      </c>
    </row>
    <row r="872" spans="1:10" ht="12.75" hidden="1">
      <c r="A872" s="45">
        <v>799</v>
      </c>
      <c r="B872" s="46"/>
      <c r="C872" s="46"/>
      <c r="D872" s="1">
        <v>781</v>
      </c>
      <c r="E872" s="1">
        <v>0</v>
      </c>
      <c r="F872">
        <v>0</v>
      </c>
      <c r="G872">
        <v>1</v>
      </c>
      <c r="H872">
        <v>2</v>
      </c>
      <c r="I872">
        <v>3</v>
      </c>
      <c r="J872" s="47">
        <v>5</v>
      </c>
    </row>
    <row r="873" spans="1:10" ht="12.75" hidden="1">
      <c r="A873" s="45">
        <v>800</v>
      </c>
      <c r="B873" s="46"/>
      <c r="C873" s="46"/>
      <c r="D873" s="1">
        <v>782</v>
      </c>
      <c r="E873" s="1">
        <v>0</v>
      </c>
      <c r="F873">
        <v>0</v>
      </c>
      <c r="G873">
        <v>1</v>
      </c>
      <c r="H873">
        <v>2</v>
      </c>
      <c r="I873">
        <v>3</v>
      </c>
      <c r="J873" s="47">
        <v>5</v>
      </c>
    </row>
    <row r="874" spans="1:10" ht="12.75" hidden="1">
      <c r="A874" s="45">
        <v>801</v>
      </c>
      <c r="B874" s="46"/>
      <c r="C874" s="46"/>
      <c r="D874" s="1">
        <v>783</v>
      </c>
      <c r="E874" s="1">
        <v>0</v>
      </c>
      <c r="F874">
        <v>0</v>
      </c>
      <c r="G874">
        <v>1</v>
      </c>
      <c r="H874">
        <v>2</v>
      </c>
      <c r="I874">
        <v>3</v>
      </c>
      <c r="J874" s="47">
        <v>5</v>
      </c>
    </row>
    <row r="875" spans="1:10" ht="12.75" hidden="1">
      <c r="A875" s="45">
        <v>802</v>
      </c>
      <c r="B875" s="46"/>
      <c r="C875" s="46"/>
      <c r="D875" s="1">
        <v>784</v>
      </c>
      <c r="E875" s="1">
        <v>0</v>
      </c>
      <c r="F875">
        <v>0</v>
      </c>
      <c r="G875">
        <v>1</v>
      </c>
      <c r="H875">
        <v>2</v>
      </c>
      <c r="I875">
        <v>3</v>
      </c>
      <c r="J875" s="47">
        <v>5</v>
      </c>
    </row>
    <row r="876" spans="1:10" ht="12.75" hidden="1">
      <c r="A876" s="45">
        <v>803</v>
      </c>
      <c r="B876" s="46"/>
      <c r="C876" s="46"/>
      <c r="D876" s="1">
        <v>785</v>
      </c>
      <c r="E876" s="1">
        <v>0</v>
      </c>
      <c r="F876">
        <v>0</v>
      </c>
      <c r="G876">
        <v>1</v>
      </c>
      <c r="H876">
        <v>2</v>
      </c>
      <c r="I876">
        <v>3</v>
      </c>
      <c r="J876" s="47">
        <v>5</v>
      </c>
    </row>
    <row r="877" spans="1:10" ht="12.75" hidden="1">
      <c r="A877" s="45">
        <v>804</v>
      </c>
      <c r="B877" s="46"/>
      <c r="C877" s="46"/>
      <c r="D877" s="1">
        <v>786</v>
      </c>
      <c r="E877" s="1">
        <v>0</v>
      </c>
      <c r="F877">
        <v>0</v>
      </c>
      <c r="G877">
        <v>1</v>
      </c>
      <c r="H877">
        <v>2</v>
      </c>
      <c r="I877">
        <v>3</v>
      </c>
      <c r="J877" s="47">
        <v>5</v>
      </c>
    </row>
    <row r="878" spans="1:10" ht="12.75" hidden="1">
      <c r="A878" s="45">
        <v>805</v>
      </c>
      <c r="B878" s="46"/>
      <c r="C878" s="46"/>
      <c r="D878" s="1">
        <v>787</v>
      </c>
      <c r="E878" s="1">
        <v>0</v>
      </c>
      <c r="F878">
        <v>0</v>
      </c>
      <c r="G878">
        <v>1</v>
      </c>
      <c r="H878">
        <v>2</v>
      </c>
      <c r="I878">
        <v>3</v>
      </c>
      <c r="J878" s="47">
        <v>5</v>
      </c>
    </row>
    <row r="879" spans="1:10" ht="12.75" hidden="1">
      <c r="A879" s="45">
        <v>806</v>
      </c>
      <c r="B879" s="46"/>
      <c r="C879" s="46"/>
      <c r="D879" s="1">
        <v>788</v>
      </c>
      <c r="E879" s="1">
        <v>0</v>
      </c>
      <c r="F879">
        <v>0</v>
      </c>
      <c r="G879">
        <v>1</v>
      </c>
      <c r="H879">
        <v>2</v>
      </c>
      <c r="I879">
        <v>3</v>
      </c>
      <c r="J879" s="47">
        <v>5</v>
      </c>
    </row>
    <row r="880" spans="1:10" ht="12.75" hidden="1">
      <c r="A880" s="45">
        <v>807</v>
      </c>
      <c r="B880" s="46"/>
      <c r="C880" s="46"/>
      <c r="D880" s="1">
        <v>789</v>
      </c>
      <c r="E880" s="1">
        <v>0</v>
      </c>
      <c r="F880">
        <v>0</v>
      </c>
      <c r="G880">
        <v>1</v>
      </c>
      <c r="H880">
        <v>2</v>
      </c>
      <c r="I880">
        <v>3</v>
      </c>
      <c r="J880" s="47">
        <v>5</v>
      </c>
    </row>
    <row r="881" spans="1:10" ht="12.75" hidden="1">
      <c r="A881" s="45">
        <v>808</v>
      </c>
      <c r="B881" s="46"/>
      <c r="C881" s="46"/>
      <c r="D881" s="1">
        <v>790</v>
      </c>
      <c r="E881" s="1">
        <v>0</v>
      </c>
      <c r="F881">
        <v>0</v>
      </c>
      <c r="G881">
        <v>1</v>
      </c>
      <c r="H881">
        <v>2</v>
      </c>
      <c r="I881">
        <v>3</v>
      </c>
      <c r="J881" s="47">
        <v>5</v>
      </c>
    </row>
    <row r="882" spans="1:10" ht="12.75" hidden="1">
      <c r="A882" s="45">
        <v>809</v>
      </c>
      <c r="B882" s="46"/>
      <c r="C882" s="46"/>
      <c r="D882" s="1">
        <v>791</v>
      </c>
      <c r="E882" s="1">
        <v>0</v>
      </c>
      <c r="F882">
        <v>0</v>
      </c>
      <c r="G882">
        <v>1</v>
      </c>
      <c r="H882">
        <v>2</v>
      </c>
      <c r="I882">
        <v>3</v>
      </c>
      <c r="J882" s="47">
        <v>5</v>
      </c>
    </row>
    <row r="883" spans="1:10" ht="12.75" hidden="1">
      <c r="A883" s="45">
        <v>810</v>
      </c>
      <c r="B883" s="46"/>
      <c r="C883" s="46"/>
      <c r="D883" s="1">
        <v>792</v>
      </c>
      <c r="E883" s="1">
        <v>0</v>
      </c>
      <c r="F883">
        <v>0</v>
      </c>
      <c r="G883">
        <v>1</v>
      </c>
      <c r="H883">
        <v>2</v>
      </c>
      <c r="I883">
        <v>3</v>
      </c>
      <c r="J883" s="47">
        <v>5</v>
      </c>
    </row>
    <row r="884" spans="1:10" ht="12.75" hidden="1">
      <c r="A884" s="45">
        <v>811</v>
      </c>
      <c r="B884" s="46"/>
      <c r="C884" s="46"/>
      <c r="D884" s="1">
        <v>793</v>
      </c>
      <c r="E884" s="1">
        <v>0</v>
      </c>
      <c r="F884">
        <v>0</v>
      </c>
      <c r="G884">
        <v>1</v>
      </c>
      <c r="H884">
        <v>2</v>
      </c>
      <c r="I884">
        <v>3</v>
      </c>
      <c r="J884" s="47">
        <v>5</v>
      </c>
    </row>
    <row r="885" spans="1:10" ht="12.75" hidden="1">
      <c r="A885" s="45">
        <v>812</v>
      </c>
      <c r="B885" s="46"/>
      <c r="C885" s="46"/>
      <c r="D885" s="1">
        <v>794</v>
      </c>
      <c r="E885" s="1">
        <v>0</v>
      </c>
      <c r="F885">
        <v>0</v>
      </c>
      <c r="G885">
        <v>1</v>
      </c>
      <c r="H885">
        <v>2</v>
      </c>
      <c r="I885">
        <v>3</v>
      </c>
      <c r="J885" s="47">
        <v>5</v>
      </c>
    </row>
    <row r="886" spans="1:10" ht="12.75" hidden="1">
      <c r="A886" s="45">
        <v>813</v>
      </c>
      <c r="B886" s="46"/>
      <c r="C886" s="46"/>
      <c r="D886" s="1">
        <v>795</v>
      </c>
      <c r="E886" s="1">
        <v>0</v>
      </c>
      <c r="F886">
        <v>0</v>
      </c>
      <c r="G886">
        <v>1</v>
      </c>
      <c r="H886">
        <v>2</v>
      </c>
      <c r="I886">
        <v>3</v>
      </c>
      <c r="J886" s="47">
        <v>5</v>
      </c>
    </row>
    <row r="887" spans="1:10" ht="12.75" hidden="1">
      <c r="A887" s="45">
        <v>814</v>
      </c>
      <c r="B887" s="46"/>
      <c r="C887" s="46"/>
      <c r="D887" s="1">
        <v>796</v>
      </c>
      <c r="E887" s="1">
        <v>0</v>
      </c>
      <c r="F887">
        <v>0</v>
      </c>
      <c r="G887">
        <v>1</v>
      </c>
      <c r="H887">
        <v>2</v>
      </c>
      <c r="I887">
        <v>3</v>
      </c>
      <c r="J887" s="47">
        <v>5</v>
      </c>
    </row>
    <row r="888" spans="1:10" ht="12.75" hidden="1">
      <c r="A888" s="45">
        <v>815</v>
      </c>
      <c r="B888" s="46"/>
      <c r="C888" s="46"/>
      <c r="D888" s="1">
        <v>797</v>
      </c>
      <c r="E888" s="1">
        <v>0</v>
      </c>
      <c r="F888">
        <v>0</v>
      </c>
      <c r="G888">
        <v>1</v>
      </c>
      <c r="H888">
        <v>2</v>
      </c>
      <c r="I888">
        <v>3</v>
      </c>
      <c r="J888" s="47">
        <v>5</v>
      </c>
    </row>
    <row r="889" spans="1:10" ht="12.75" hidden="1">
      <c r="A889" s="45">
        <v>816</v>
      </c>
      <c r="B889" s="46"/>
      <c r="C889" s="46"/>
      <c r="D889" s="1">
        <v>798</v>
      </c>
      <c r="E889" s="1">
        <v>0</v>
      </c>
      <c r="F889">
        <v>0</v>
      </c>
      <c r="G889">
        <v>1</v>
      </c>
      <c r="H889">
        <v>2</v>
      </c>
      <c r="I889">
        <v>3</v>
      </c>
      <c r="J889" s="47">
        <v>5</v>
      </c>
    </row>
    <row r="890" spans="1:10" ht="12.75" hidden="1">
      <c r="A890" s="45">
        <v>817</v>
      </c>
      <c r="B890" s="46"/>
      <c r="C890" s="46"/>
      <c r="D890" s="1">
        <v>799</v>
      </c>
      <c r="E890" s="1">
        <v>0</v>
      </c>
      <c r="F890">
        <v>0</v>
      </c>
      <c r="G890">
        <v>1</v>
      </c>
      <c r="H890">
        <v>2</v>
      </c>
      <c r="I890">
        <v>3</v>
      </c>
      <c r="J890" s="47">
        <v>5</v>
      </c>
    </row>
    <row r="891" spans="1:10" ht="12.75" hidden="1">
      <c r="A891" s="45">
        <v>818</v>
      </c>
      <c r="B891" s="46"/>
      <c r="C891" s="46"/>
      <c r="D891" s="1">
        <v>800</v>
      </c>
      <c r="E891" s="1">
        <v>0</v>
      </c>
      <c r="F891">
        <v>0</v>
      </c>
      <c r="G891">
        <v>1</v>
      </c>
      <c r="H891">
        <v>2</v>
      </c>
      <c r="I891">
        <v>3</v>
      </c>
      <c r="J891" s="47">
        <v>5</v>
      </c>
    </row>
    <row r="892" spans="1:10" ht="12.75">
      <c r="A892" s="48"/>
      <c r="B892" s="49"/>
      <c r="C892" s="49"/>
      <c r="D892" s="50"/>
      <c r="E892" s="50"/>
      <c r="F892" s="51"/>
      <c r="G892" s="51"/>
      <c r="H892" s="51"/>
      <c r="I892" s="51"/>
      <c r="J892" s="52"/>
    </row>
  </sheetData>
  <mergeCells count="5">
    <mergeCell ref="G1:I1"/>
    <mergeCell ref="K2:N2"/>
    <mergeCell ref="G4:H4"/>
    <mergeCell ref="G5:H5"/>
    <mergeCell ref="G6:I6"/>
  </mergeCells>
  <dataValidations count="3">
    <dataValidation type="list" operator="equal" allowBlank="1" showInputMessage="1" showErrorMessage="1" promptTitle="Lernpunkte" sqref="E9">
      <formula1>"0,25,0,5,1,2,3,4"</formula1>
    </dataValidation>
    <dataValidation type="whole" operator="lessThanOrEqual" allowBlank="1" sqref="G9:I65">
      <formula1>1</formula1>
    </dataValidation>
    <dataValidation type="list" operator="equal" allowBlank="1" showInputMessage="1" showErrorMessage="1" promptTitle="Lernpunkte" sqref="E10:E65">
      <formula1>"0,25,0,5,1,2,3,4"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7"/>
  <sheetViews>
    <sheetView workbookViewId="0" topLeftCell="A1">
      <pane ySplit="9" topLeftCell="A10" activePane="bottomLeft" state="frozen"/>
      <selection pane="topLeft" activeCell="A1" sqref="A1"/>
      <selection pane="bottomLeft" activeCell="A1" activeCellId="1" sqref="B1:C65536 A1"/>
    </sheetView>
  </sheetViews>
  <sheetFormatPr defaultColWidth="12.57421875" defaultRowHeight="12.75"/>
  <cols>
    <col min="1" max="1" width="25.7109375" style="0" customWidth="1"/>
    <col min="2" max="3" width="7.140625" style="1" customWidth="1"/>
    <col min="4" max="6" width="7.140625" style="0" customWidth="1"/>
    <col min="7" max="10" width="7.28125" style="0" customWidth="1"/>
    <col min="11" max="13" width="7.140625" style="0" customWidth="1"/>
    <col min="14" max="14" width="6.421875" style="0" customWidth="1"/>
    <col min="15" max="15" width="7.28125" style="1" customWidth="1"/>
    <col min="16" max="16" width="11.57421875" style="0" customWidth="1"/>
    <col min="17" max="17" width="16.140625" style="0" customWidth="1"/>
    <col min="18" max="16384" width="11.57421875" style="0" customWidth="1"/>
  </cols>
  <sheetData>
    <row r="1" spans="1:256" s="6" customFormat="1" ht="27" customHeight="1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5" t="s">
        <v>38</v>
      </c>
      <c r="L1" s="5"/>
      <c r="M1" s="5"/>
      <c r="IS1"/>
      <c r="IT1"/>
      <c r="IU1"/>
      <c r="IV1"/>
    </row>
    <row r="2" spans="1:14" ht="12.75">
      <c r="A2" s="23" t="s">
        <v>39</v>
      </c>
      <c r="B2" s="53">
        <v>0</v>
      </c>
      <c r="C2" s="54">
        <v>39814</v>
      </c>
      <c r="D2" s="54"/>
      <c r="E2" t="s">
        <v>40</v>
      </c>
      <c r="F2" t="s">
        <v>41</v>
      </c>
      <c r="H2" s="1"/>
      <c r="I2" s="1"/>
      <c r="J2" s="1"/>
      <c r="K2" s="10" t="s">
        <v>2</v>
      </c>
      <c r="L2" s="10" t="s">
        <v>3</v>
      </c>
      <c r="M2" s="10" t="s">
        <v>4</v>
      </c>
      <c r="N2" s="55" t="s">
        <v>42</v>
      </c>
    </row>
    <row r="3" spans="1:14" ht="12.75">
      <c r="A3" s="23" t="s">
        <v>43</v>
      </c>
      <c r="B3" s="56">
        <f>SUM(I10:I66)</f>
        <v>0</v>
      </c>
      <c r="D3" s="11" t="s">
        <v>5</v>
      </c>
      <c r="E3" s="11"/>
      <c r="F3" s="11"/>
      <c r="G3" s="11"/>
      <c r="H3" s="57" t="s">
        <v>44</v>
      </c>
      <c r="I3" s="57"/>
      <c r="J3" s="57"/>
      <c r="K3" s="58">
        <v>0</v>
      </c>
      <c r="L3" s="58">
        <v>0</v>
      </c>
      <c r="M3" s="58">
        <v>0</v>
      </c>
      <c r="N3" s="59">
        <f>SUM(K3:M3)</f>
        <v>0</v>
      </c>
    </row>
    <row r="4" spans="1:14" ht="12.75">
      <c r="A4" s="23" t="s">
        <v>45</v>
      </c>
      <c r="B4" s="10">
        <f>B3+B2</f>
        <v>0</v>
      </c>
      <c r="D4" s="13" t="s">
        <v>6</v>
      </c>
      <c r="E4" s="14">
        <f>INT(14*LOG((625+M5)/625,2))</f>
        <v>0</v>
      </c>
      <c r="F4" s="15" t="s">
        <v>7</v>
      </c>
      <c r="G4" s="16">
        <f>INT(14+1.7*LOG((625+M5)/625,2))</f>
        <v>14</v>
      </c>
      <c r="H4" s="57" t="s">
        <v>46</v>
      </c>
      <c r="I4" s="57"/>
      <c r="J4" s="57"/>
      <c r="K4" s="60">
        <f>SUMPRODUCT($J10:$J66,K10:K66)</f>
        <v>0</v>
      </c>
      <c r="L4" s="60">
        <f>SUMPRODUCT($J10:$J66,L10:L66)</f>
        <v>0</v>
      </c>
      <c r="M4" s="60">
        <f>SUMPRODUCT($J10:$J66,M10:M66)</f>
        <v>0</v>
      </c>
      <c r="N4" s="59">
        <f>SUM(K4:M4)</f>
        <v>0</v>
      </c>
    </row>
    <row r="5" spans="1:14" ht="12.75">
      <c r="A5" s="23" t="s">
        <v>47</v>
      </c>
      <c r="B5" s="10">
        <f>B4-(SUM(F10:F66))</f>
        <v>0</v>
      </c>
      <c r="C5"/>
      <c r="D5" s="15" t="s">
        <v>10</v>
      </c>
      <c r="E5" s="16">
        <f>INT(3.5*LOG((625+M5)/625,2))</f>
        <v>0</v>
      </c>
      <c r="F5" s="13" t="s">
        <v>11</v>
      </c>
      <c r="G5" s="14">
        <f>INT(3.5*LOG((625+K5+L5+M5)/625,2))</f>
        <v>0</v>
      </c>
      <c r="H5" s="57" t="s">
        <v>48</v>
      </c>
      <c r="I5" s="57"/>
      <c r="J5" s="57"/>
      <c r="K5" s="10">
        <f>K4+K3</f>
        <v>0</v>
      </c>
      <c r="L5" s="10">
        <f>L4+L3</f>
        <v>0</v>
      </c>
      <c r="M5" s="10">
        <f>M4+M3</f>
        <v>0</v>
      </c>
      <c r="N5" s="59">
        <f>SUM(K5:M5)</f>
        <v>0</v>
      </c>
    </row>
    <row r="6" spans="1:14" ht="12.75">
      <c r="A6" s="23" t="s">
        <v>49</v>
      </c>
      <c r="B6" s="10">
        <f>SUM(H10:H66)</f>
        <v>0</v>
      </c>
      <c r="C6"/>
      <c r="D6" s="15" t="s">
        <v>14</v>
      </c>
      <c r="E6" s="16">
        <f>INT(2.75*LOG((625+K5+M5)/625,2))</f>
        <v>0</v>
      </c>
      <c r="F6" s="15" t="s">
        <v>15</v>
      </c>
      <c r="G6" s="16">
        <f>INT(1.7*LOG((625+K5+M5)/625,2))</f>
        <v>0</v>
      </c>
      <c r="H6" s="61"/>
      <c r="K6" s="21" t="s">
        <v>9</v>
      </c>
      <c r="L6" s="21"/>
      <c r="M6" s="10">
        <f>K5+M5</f>
        <v>0</v>
      </c>
      <c r="N6" s="1"/>
    </row>
    <row r="7" spans="1:14" ht="12.75">
      <c r="A7" s="23" t="s">
        <v>50</v>
      </c>
      <c r="B7" s="10">
        <f>15*B6+B3*0.8</f>
        <v>0</v>
      </c>
      <c r="C7" s="61"/>
      <c r="D7" s="15" t="s">
        <v>17</v>
      </c>
      <c r="E7" s="16">
        <f>ROUND(E8/5+E4/15,0)</f>
        <v>4</v>
      </c>
      <c r="F7" s="15" t="s">
        <v>18</v>
      </c>
      <c r="G7" s="16">
        <f>INT(28*LOG((625+L5)/625,2))</f>
        <v>0</v>
      </c>
      <c r="I7" s="62"/>
      <c r="K7" s="21" t="s">
        <v>13</v>
      </c>
      <c r="L7" s="21"/>
      <c r="M7" s="10">
        <f>M6+L5</f>
        <v>0</v>
      </c>
      <c r="N7" s="1"/>
    </row>
    <row r="8" spans="1:14" ht="12.75">
      <c r="A8" s="23" t="s">
        <v>51</v>
      </c>
      <c r="B8" s="10">
        <f>B6/5+B3/60</f>
        <v>0</v>
      </c>
      <c r="D8" s="26" t="s">
        <v>19</v>
      </c>
      <c r="E8" s="27">
        <v>20</v>
      </c>
      <c r="H8" s="1"/>
      <c r="I8" s="1"/>
      <c r="J8" s="60" t="s">
        <v>52</v>
      </c>
      <c r="K8" s="60"/>
      <c r="L8" s="60"/>
      <c r="M8" s="60"/>
      <c r="N8" s="1"/>
    </row>
    <row r="9" spans="1:17" s="31" customFormat="1" ht="51">
      <c r="A9" s="28" t="s">
        <v>20</v>
      </c>
      <c r="B9" s="29" t="s">
        <v>53</v>
      </c>
      <c r="C9" s="29" t="s">
        <v>54</v>
      </c>
      <c r="D9" s="29" t="s">
        <v>21</v>
      </c>
      <c r="E9" s="29" t="s">
        <v>55</v>
      </c>
      <c r="F9" s="29" t="s">
        <v>56</v>
      </c>
      <c r="G9" s="29" t="s">
        <v>57</v>
      </c>
      <c r="H9" s="29" t="s">
        <v>58</v>
      </c>
      <c r="I9" s="29" t="s">
        <v>59</v>
      </c>
      <c r="J9" s="29" t="s">
        <v>60</v>
      </c>
      <c r="K9" s="29" t="s">
        <v>2</v>
      </c>
      <c r="L9" s="29" t="s">
        <v>3</v>
      </c>
      <c r="M9" s="30" t="s">
        <v>4</v>
      </c>
      <c r="N9" s="63" t="s">
        <v>61</v>
      </c>
      <c r="O9" s="64" t="s">
        <v>62</v>
      </c>
      <c r="P9" s="29" t="s">
        <v>63</v>
      </c>
      <c r="Q9" s="28" t="s">
        <v>24</v>
      </c>
    </row>
    <row r="10" spans="1:17" ht="12.75">
      <c r="A10" s="32" t="s">
        <v>25</v>
      </c>
      <c r="B10" s="34"/>
      <c r="C10" s="34"/>
      <c r="D10" s="65"/>
      <c r="E10" s="35">
        <f>IF(C10&gt;0,IF(B10&gt;0,(INDEX($B$72:$B$191,C10,1)-INDEX($B$72:$B$191,B10,1)),INDEX($B$72:$B$191,C10,1)),0)</f>
        <v>0</v>
      </c>
      <c r="F10" s="66">
        <f>INT(E10*D10)</f>
        <v>0</v>
      </c>
      <c r="G10" s="33"/>
      <c r="H10" s="66">
        <f>MAX(0,ROUND((F10/100)-G10+0.499999,0))</f>
        <v>0</v>
      </c>
      <c r="I10" s="34"/>
      <c r="J10" s="66">
        <f>INT(F10-I10*0.75)</f>
        <v>0</v>
      </c>
      <c r="K10" s="34"/>
      <c r="L10" s="34">
        <v>1</v>
      </c>
      <c r="M10" s="36"/>
      <c r="N10" s="67">
        <f>MAX(0,ROUND((G10-(ROUNDUP(F10/100,0)))/2,0))</f>
        <v>0</v>
      </c>
      <c r="O10" s="68"/>
      <c r="P10" s="66"/>
      <c r="Q10" s="37"/>
    </row>
    <row r="11" spans="1:17" ht="12.75">
      <c r="A11" s="38" t="s">
        <v>26</v>
      </c>
      <c r="B11" s="34"/>
      <c r="C11" s="34"/>
      <c r="D11" s="65"/>
      <c r="E11" s="35">
        <f>IF(C11&gt;0,IF(B11&gt;0,(INDEX($B$72:$B$191,C11,1)-INDEX($B$72:$B$191,B11,1)),INDEX($B$72:$B$191,C11,1)),0)</f>
        <v>0</v>
      </c>
      <c r="F11" s="66">
        <f>INT(E11*D11)</f>
        <v>0</v>
      </c>
      <c r="G11" s="34"/>
      <c r="H11" s="66">
        <f>MAX(0,ROUND((F11/100)-G11+0.499999,0))</f>
        <v>0</v>
      </c>
      <c r="I11" s="34"/>
      <c r="J11" s="66">
        <f>INT(F11-I11*0.75)</f>
        <v>0</v>
      </c>
      <c r="K11" s="34"/>
      <c r="L11" s="34">
        <v>1</v>
      </c>
      <c r="M11" s="36"/>
      <c r="N11" s="69">
        <f>MAX(0,ROUND((G11-(ROUNDUP(F11/100,0)))/2,0))</f>
        <v>0</v>
      </c>
      <c r="O11" s="68"/>
      <c r="P11" s="66"/>
      <c r="Q11" s="37"/>
    </row>
    <row r="12" spans="1:17" ht="12.75">
      <c r="A12" s="38" t="s">
        <v>27</v>
      </c>
      <c r="B12" s="34"/>
      <c r="C12" s="34"/>
      <c r="D12" s="65"/>
      <c r="E12" s="35">
        <f>IF(C12&gt;0,IF(B12&gt;0,(INDEX($B$72:$B$191,C12,1)-INDEX($B$72:$B$191,B12,1)),INDEX($B$72:$B$191,C12,1)),0)</f>
        <v>0</v>
      </c>
      <c r="F12" s="66">
        <f>INT(E12*D12)</f>
        <v>0</v>
      </c>
      <c r="G12" s="34"/>
      <c r="H12" s="66">
        <f>MAX(0,ROUND((F12/100)-G12+0.499999,0))</f>
        <v>0</v>
      </c>
      <c r="I12" s="34"/>
      <c r="J12" s="66">
        <f>INT(F12-I12*0.75)</f>
        <v>0</v>
      </c>
      <c r="K12" s="34"/>
      <c r="L12" s="34">
        <v>1</v>
      </c>
      <c r="M12" s="36"/>
      <c r="N12" s="69">
        <f>MAX(0,ROUND((G12-(ROUNDUP(F12/100,0)))/2,0))</f>
        <v>0</v>
      </c>
      <c r="O12" s="68"/>
      <c r="P12" s="66"/>
      <c r="Q12" s="37"/>
    </row>
    <row r="13" spans="1:17" ht="12.75">
      <c r="A13" s="38" t="s">
        <v>28</v>
      </c>
      <c r="B13" s="34"/>
      <c r="C13" s="34"/>
      <c r="D13" s="65"/>
      <c r="E13" s="35">
        <f>IF(C13&gt;0,IF(B13&gt;0,(INDEX($B$72:$B$191,C13,1)-INDEX($B$72:$B$191,B13,1)),INDEX($B$72:$B$191,C13,1)),0)</f>
        <v>0</v>
      </c>
      <c r="F13" s="66">
        <f>INT(E13*D13)</f>
        <v>0</v>
      </c>
      <c r="G13" s="34"/>
      <c r="H13" s="66">
        <f>MAX(0,ROUND((F13/100)-G13+0.499999,0))</f>
        <v>0</v>
      </c>
      <c r="I13" s="34"/>
      <c r="J13" s="66">
        <f>INT(F13-I13*0.75)</f>
        <v>0</v>
      </c>
      <c r="K13" s="34"/>
      <c r="L13" s="34">
        <v>1</v>
      </c>
      <c r="M13" s="36"/>
      <c r="N13" s="69">
        <f>MAX(0,ROUND((G13-(ROUNDUP(F13/100,0)))/2,0))</f>
        <v>0</v>
      </c>
      <c r="O13" s="68"/>
      <c r="P13" s="66"/>
      <c r="Q13" s="37"/>
    </row>
    <row r="14" spans="1:17" ht="12.75">
      <c r="A14" s="38"/>
      <c r="B14" s="34"/>
      <c r="C14" s="34"/>
      <c r="D14" s="65"/>
      <c r="E14" s="35">
        <f>IF(C14&gt;0,IF(B14&gt;0,(INDEX($B$72:$B$191,C14,1)-INDEX($B$72:$B$191,B14,1)),INDEX($B$72:$B$191,C14,1)),0)</f>
        <v>0</v>
      </c>
      <c r="F14" s="66">
        <f>INT(E14*D14)</f>
        <v>0</v>
      </c>
      <c r="G14" s="34"/>
      <c r="H14" s="66">
        <f>MAX(0,ROUND((F14/100)-G14+0.499999,0))</f>
        <v>0</v>
      </c>
      <c r="I14" s="34"/>
      <c r="J14" s="66">
        <f>INT(F14-I14*0.75)</f>
        <v>0</v>
      </c>
      <c r="K14" s="34"/>
      <c r="L14" s="34">
        <v>1</v>
      </c>
      <c r="M14" s="36"/>
      <c r="N14" s="69">
        <f>MAX(0,ROUND((G14-(ROUNDUP(F14/100,0)))/2,0))</f>
        <v>0</v>
      </c>
      <c r="O14" s="68"/>
      <c r="P14" s="66"/>
      <c r="Q14" s="37"/>
    </row>
    <row r="15" spans="1:17" ht="12.75">
      <c r="A15" s="38"/>
      <c r="B15" s="34"/>
      <c r="C15" s="34"/>
      <c r="D15" s="65"/>
      <c r="E15" s="35">
        <f>IF(C15&gt;0,IF(B15&gt;0,(INDEX($B$72:$B$191,C15,1)-INDEX($B$72:$B$191,B15,1)),INDEX($B$72:$B$191,C15,1)),0)</f>
        <v>0</v>
      </c>
      <c r="F15" s="66">
        <f>INT(E15*D15)</f>
        <v>0</v>
      </c>
      <c r="G15" s="34"/>
      <c r="H15" s="66">
        <f>MAX(0,ROUND((F15/100)-G15+0.499999,0))</f>
        <v>0</v>
      </c>
      <c r="I15" s="34"/>
      <c r="J15" s="66">
        <f>INT(F15-I15*0.75)</f>
        <v>0</v>
      </c>
      <c r="K15" s="34"/>
      <c r="L15" s="34">
        <v>1</v>
      </c>
      <c r="M15" s="36"/>
      <c r="N15" s="69">
        <f>MAX(0,ROUND((G15-(ROUNDUP(F15/100,0)))/2,0))</f>
        <v>0</v>
      </c>
      <c r="O15" s="68"/>
      <c r="P15" s="66"/>
      <c r="Q15" s="37"/>
    </row>
    <row r="16" spans="1:17" ht="12.75">
      <c r="A16" s="38"/>
      <c r="B16" s="34"/>
      <c r="C16" s="34"/>
      <c r="D16" s="65"/>
      <c r="E16" s="35">
        <f>IF(C16&gt;0,IF(B16&gt;0,(INDEX($B$72:$B$191,C16,1)-INDEX($B$72:$B$191,B16,1)),INDEX($B$72:$B$191,C16,1)),0)</f>
        <v>0</v>
      </c>
      <c r="F16" s="66">
        <f>INT(E16*D16)</f>
        <v>0</v>
      </c>
      <c r="G16" s="34"/>
      <c r="H16" s="66">
        <f>MAX(0,ROUND((F16/100)-G16+0.499999,0))</f>
        <v>0</v>
      </c>
      <c r="I16" s="34"/>
      <c r="J16" s="66">
        <f>INT(F16-I16*0.75)</f>
        <v>0</v>
      </c>
      <c r="K16" s="34"/>
      <c r="L16" s="34">
        <v>1</v>
      </c>
      <c r="M16" s="36"/>
      <c r="N16" s="69">
        <f>MAX(0,ROUND((G16-(ROUNDUP(F16/100,0)))/2,0))</f>
        <v>0</v>
      </c>
      <c r="O16" s="68"/>
      <c r="P16" s="66"/>
      <c r="Q16" s="37"/>
    </row>
    <row r="17" spans="1:17" ht="12.75">
      <c r="A17" s="38"/>
      <c r="B17" s="34"/>
      <c r="C17" s="34"/>
      <c r="D17" s="65"/>
      <c r="E17" s="35">
        <f>IF(C17&gt;0,IF(B17&gt;0,(INDEX($B$72:$B$191,C17,1)-INDEX($B$72:$B$191,B17,1)),INDEX($B$72:$B$191,C17,1)),0)</f>
        <v>0</v>
      </c>
      <c r="F17" s="66">
        <f>INT(E17*D17)</f>
        <v>0</v>
      </c>
      <c r="G17" s="34"/>
      <c r="H17" s="66">
        <f>MAX(0,ROUND((F17/100)-G17+0.499999,0))</f>
        <v>0</v>
      </c>
      <c r="I17" s="34"/>
      <c r="J17" s="66">
        <f>INT(F17-I17*0.75)</f>
        <v>0</v>
      </c>
      <c r="K17" s="34"/>
      <c r="L17" s="34">
        <v>1</v>
      </c>
      <c r="M17" s="36"/>
      <c r="N17" s="69">
        <f>MAX(0,ROUND((G17-(ROUNDUP(F17/100,0)))/2,0))</f>
        <v>0</v>
      </c>
      <c r="O17" s="68"/>
      <c r="P17" s="66"/>
      <c r="Q17" s="37"/>
    </row>
    <row r="18" spans="1:17" ht="12.75">
      <c r="A18" s="38"/>
      <c r="B18" s="34"/>
      <c r="C18" s="34"/>
      <c r="D18" s="65"/>
      <c r="E18" s="35">
        <f>IF(C18&gt;0,IF(B18&gt;0,(INDEX($B$72:$B$191,C18,1)-INDEX($B$72:$B$191,B18,1)),INDEX($B$72:$B$191,C18,1)),0)</f>
        <v>0</v>
      </c>
      <c r="F18" s="66">
        <f>INT(E18*D18)</f>
        <v>0</v>
      </c>
      <c r="G18" s="34"/>
      <c r="H18" s="66">
        <f>MAX(0,ROUND((F18/100)-G18+0.499999,0))</f>
        <v>0</v>
      </c>
      <c r="I18" s="34"/>
      <c r="J18" s="66">
        <f>INT(F18-I18*0.75)</f>
        <v>0</v>
      </c>
      <c r="K18" s="34"/>
      <c r="L18" s="34">
        <v>1</v>
      </c>
      <c r="M18" s="36"/>
      <c r="N18" s="69">
        <f>MAX(0,ROUND((G18-(ROUNDUP(F18/100,0)))/2,0))</f>
        <v>0</v>
      </c>
      <c r="O18" s="68"/>
      <c r="P18" s="66"/>
      <c r="Q18" s="37"/>
    </row>
    <row r="19" spans="1:17" ht="12.75">
      <c r="A19" s="38"/>
      <c r="B19" s="34"/>
      <c r="C19" s="34"/>
      <c r="D19" s="65"/>
      <c r="E19" s="35">
        <f>IF(C19&gt;0,IF(B19&gt;0,(INDEX($B$72:$B$191,C19,1)-INDEX($B$72:$B$191,B19,1)),INDEX($B$72:$B$191,C19,1)),0)</f>
        <v>0</v>
      </c>
      <c r="F19" s="66">
        <f>INT(E19*D19)</f>
        <v>0</v>
      </c>
      <c r="G19" s="34"/>
      <c r="H19" s="66">
        <f>MAX(0,ROUND((F19/100)-G19+0.499999,0))</f>
        <v>0</v>
      </c>
      <c r="I19" s="34"/>
      <c r="J19" s="66">
        <f>INT(F19-I19*0.75)</f>
        <v>0</v>
      </c>
      <c r="K19" s="34"/>
      <c r="L19" s="34">
        <v>1</v>
      </c>
      <c r="M19" s="36"/>
      <c r="N19" s="69">
        <f>MAX(0,ROUND((G19-(ROUNDUP(F19/100,0)))/2,0))</f>
        <v>0</v>
      </c>
      <c r="O19" s="68"/>
      <c r="P19" s="66"/>
      <c r="Q19" s="37"/>
    </row>
    <row r="20" spans="1:17" ht="12.75">
      <c r="A20" s="38"/>
      <c r="B20" s="34"/>
      <c r="C20" s="34"/>
      <c r="D20" s="65"/>
      <c r="E20" s="35">
        <f>IF(C20&gt;0,IF(B20&gt;0,(INDEX($B$72:$B$191,C20,1)-INDEX($B$72:$B$191,B20,1)),INDEX($B$72:$B$191,C20,1)),0)</f>
        <v>0</v>
      </c>
      <c r="F20" s="66">
        <f>INT(E20*D20)</f>
        <v>0</v>
      </c>
      <c r="G20" s="34"/>
      <c r="H20" s="66">
        <f>MAX(0,ROUND((F20/100)-G20+0.499999,0))</f>
        <v>0</v>
      </c>
      <c r="I20" s="34"/>
      <c r="J20" s="66">
        <f>INT(F20-I20*0.75)</f>
        <v>0</v>
      </c>
      <c r="K20" s="34"/>
      <c r="L20" s="34">
        <v>1</v>
      </c>
      <c r="M20" s="36"/>
      <c r="N20" s="69">
        <f>MAX(0,ROUND((G20-(ROUNDUP(F20/100,0)))/2,0))</f>
        <v>0</v>
      </c>
      <c r="O20" s="68"/>
      <c r="P20" s="66"/>
      <c r="Q20" s="37"/>
    </row>
    <row r="21" spans="1:17" ht="12.75">
      <c r="A21" s="38"/>
      <c r="B21" s="34"/>
      <c r="C21" s="34"/>
      <c r="D21" s="65"/>
      <c r="E21" s="35">
        <f>IF(C21&gt;0,IF(B21&gt;0,(INDEX($B$72:$B$191,C21,1)-INDEX($B$72:$B$191,B21,1)),INDEX($B$72:$B$191,C21,1)),0)</f>
        <v>0</v>
      </c>
      <c r="F21" s="66">
        <f>INT(E21*D21)</f>
        <v>0</v>
      </c>
      <c r="G21" s="34"/>
      <c r="H21" s="66">
        <f>MAX(0,ROUND((F21/100)-G21+0.499999,0))</f>
        <v>0</v>
      </c>
      <c r="I21" s="34"/>
      <c r="J21" s="66">
        <f>INT(F21-I21*0.75)</f>
        <v>0</v>
      </c>
      <c r="K21" s="34"/>
      <c r="L21" s="34">
        <v>1</v>
      </c>
      <c r="M21" s="36"/>
      <c r="N21" s="69">
        <f>MAX(0,ROUND((G21-(ROUNDUP(F21/100,0)))/2,0))</f>
        <v>0</v>
      </c>
      <c r="O21" s="68"/>
      <c r="P21" s="66"/>
      <c r="Q21" s="37"/>
    </row>
    <row r="22" spans="1:17" ht="12.75">
      <c r="A22" s="38"/>
      <c r="B22" s="34"/>
      <c r="C22" s="34"/>
      <c r="D22" s="65"/>
      <c r="E22" s="35">
        <f>IF(C22&gt;0,IF(B22&gt;0,(INDEX($B$72:$B$191,C22,1)-INDEX($B$72:$B$191,B22,1)),INDEX($B$72:$B$191,C22,1)),0)</f>
        <v>0</v>
      </c>
      <c r="F22" s="66">
        <f>INT(E22*D22)</f>
        <v>0</v>
      </c>
      <c r="G22" s="34"/>
      <c r="H22" s="66">
        <f>MAX(0,ROUND((F22/100)-G22+0.499999,0))</f>
        <v>0</v>
      </c>
      <c r="I22" s="34"/>
      <c r="J22" s="66">
        <f>INT(F22-I22*0.75)</f>
        <v>0</v>
      </c>
      <c r="K22" s="34"/>
      <c r="L22" s="34">
        <v>1</v>
      </c>
      <c r="M22" s="36"/>
      <c r="N22" s="69">
        <f>MAX(0,ROUND((G22-(ROUNDUP(F22/100,0)))/2,0))</f>
        <v>0</v>
      </c>
      <c r="O22" s="68"/>
      <c r="P22" s="66"/>
      <c r="Q22" s="37"/>
    </row>
    <row r="23" spans="1:17" ht="12.75">
      <c r="A23" s="38"/>
      <c r="B23" s="34"/>
      <c r="C23" s="34"/>
      <c r="D23" s="65"/>
      <c r="E23" s="35">
        <f>IF(C23&gt;0,IF(B23&gt;0,(INDEX($B$72:$B$191,C23,1)-INDEX($B$72:$B$191,B23,1)),INDEX($B$72:$B$191,C23,1)),0)</f>
        <v>0</v>
      </c>
      <c r="F23" s="66">
        <f>INT(E23*D23)</f>
        <v>0</v>
      </c>
      <c r="G23" s="34"/>
      <c r="H23" s="66">
        <f>MAX(0,ROUND((F23/100)-G23+0.499999,0))</f>
        <v>0</v>
      </c>
      <c r="I23" s="34"/>
      <c r="J23" s="66">
        <f>INT(F23-I23*0.75)</f>
        <v>0</v>
      </c>
      <c r="K23" s="34"/>
      <c r="L23" s="34">
        <v>1</v>
      </c>
      <c r="M23" s="36"/>
      <c r="N23" s="69">
        <f>MAX(0,ROUND((G23-(ROUNDUP(F23/100,0)))/2,0))</f>
        <v>0</v>
      </c>
      <c r="O23" s="68"/>
      <c r="P23" s="66"/>
      <c r="Q23" s="37"/>
    </row>
    <row r="24" spans="1:17" ht="12.75">
      <c r="A24" s="32" t="s">
        <v>29</v>
      </c>
      <c r="B24" s="34"/>
      <c r="C24" s="34"/>
      <c r="D24" s="65"/>
      <c r="E24" s="35">
        <f>IF(C24&gt;0,IF(B24&gt;0,(INDEX($B$72:$B$191,C24,1)-INDEX($B$72:$B$191,B24,1)),INDEX($B$72:$B$191,C24,1)),0)</f>
        <v>0</v>
      </c>
      <c r="F24" s="66">
        <f>INT(E24*D24)</f>
        <v>0</v>
      </c>
      <c r="G24" s="34"/>
      <c r="H24" s="66">
        <f>MAX(0,ROUND((F24/100)-G24+0.499999,0))</f>
        <v>0</v>
      </c>
      <c r="I24" s="34"/>
      <c r="J24" s="66">
        <f>INT(F24-I24*0.75)</f>
        <v>0</v>
      </c>
      <c r="K24" s="34"/>
      <c r="L24" s="34"/>
      <c r="M24" s="36"/>
      <c r="N24" s="69">
        <f>MAX(0,ROUND((G24-(ROUNDUP(F24/100,0)))/2,0))</f>
        <v>0</v>
      </c>
      <c r="O24" s="68"/>
      <c r="P24" s="66"/>
      <c r="Q24" s="37"/>
    </row>
    <row r="25" spans="1:17" ht="12.75">
      <c r="A25" s="38" t="s">
        <v>26</v>
      </c>
      <c r="B25" s="34"/>
      <c r="C25" s="34"/>
      <c r="D25" s="65"/>
      <c r="E25" s="35">
        <f>IF(C25&gt;0,IF(B25&gt;0,(INDEX($B$72:$B$191,C25,1)-INDEX($B$72:$B$191,B25,1)),INDEX($B$72:$B$191,C25,1)),0)</f>
        <v>0</v>
      </c>
      <c r="F25" s="66">
        <f>INT(E25*D25)</f>
        <v>0</v>
      </c>
      <c r="G25" s="34"/>
      <c r="H25" s="66">
        <f>MAX(0,ROUND((F25/100)-G25+0.499999,0))</f>
        <v>0</v>
      </c>
      <c r="I25" s="34"/>
      <c r="J25" s="66">
        <f>INT(F25-I25*0.75)</f>
        <v>0</v>
      </c>
      <c r="K25" s="34"/>
      <c r="L25" s="34"/>
      <c r="M25" s="36">
        <v>1</v>
      </c>
      <c r="N25" s="69">
        <f>MAX(0,ROUND((G25-(ROUNDUP(F25/100,0)))/2,0))</f>
        <v>0</v>
      </c>
      <c r="O25" s="68"/>
      <c r="P25" s="66"/>
      <c r="Q25" s="37"/>
    </row>
    <row r="26" spans="1:17" ht="12.75">
      <c r="A26" s="38" t="s">
        <v>27</v>
      </c>
      <c r="B26" s="34"/>
      <c r="C26" s="34"/>
      <c r="D26" s="65"/>
      <c r="E26" s="35">
        <f>IF(C26&gt;0,IF(B26&gt;0,(INDEX($B$72:$B$191,C26,1)-INDEX($B$72:$B$191,B26,1)),INDEX($B$72:$B$191,C26,1)),0)</f>
        <v>0</v>
      </c>
      <c r="F26" s="66">
        <f>INT(E26*D26)</f>
        <v>0</v>
      </c>
      <c r="G26" s="34"/>
      <c r="H26" s="66">
        <f>MAX(0,ROUND((F26/100)-G26+0.499999,0))</f>
        <v>0</v>
      </c>
      <c r="I26" s="34"/>
      <c r="J26" s="66">
        <f>INT(F26-I26*0.75)</f>
        <v>0</v>
      </c>
      <c r="K26" s="34"/>
      <c r="L26" s="34"/>
      <c r="M26" s="36">
        <v>1</v>
      </c>
      <c r="N26" s="69">
        <f>MAX(0,ROUND((G26-(ROUNDUP(F26/100,0)))/2,0))</f>
        <v>0</v>
      </c>
      <c r="O26" s="68"/>
      <c r="P26" s="66"/>
      <c r="Q26" s="37"/>
    </row>
    <row r="27" spans="1:17" ht="12.75">
      <c r="A27" s="38" t="s">
        <v>28</v>
      </c>
      <c r="B27" s="34"/>
      <c r="C27" s="34"/>
      <c r="D27" s="65"/>
      <c r="E27" s="35">
        <f>IF(C27&gt;0,IF(B27&gt;0,(INDEX($B$72:$B$191,C27,1)-INDEX($B$72:$B$191,B27,1)),INDEX($B$72:$B$191,C27,1)),0)</f>
        <v>0</v>
      </c>
      <c r="F27" s="66">
        <f>INT(E27*D27)</f>
        <v>0</v>
      </c>
      <c r="G27" s="34"/>
      <c r="H27" s="66">
        <f>MAX(0,ROUND((F27/100)-G27+0.499999,0))</f>
        <v>0</v>
      </c>
      <c r="I27" s="34"/>
      <c r="J27" s="66">
        <f>INT(F27-I27*0.75)</f>
        <v>0</v>
      </c>
      <c r="K27" s="34"/>
      <c r="L27" s="34"/>
      <c r="M27" s="36">
        <v>1</v>
      </c>
      <c r="N27" s="69">
        <f>MAX(0,ROUND((G27-(ROUNDUP(F27/100,0)))/2,0))</f>
        <v>0</v>
      </c>
      <c r="O27" s="68"/>
      <c r="P27" s="66"/>
      <c r="Q27" s="37"/>
    </row>
    <row r="28" spans="1:17" ht="12.75">
      <c r="A28" s="38"/>
      <c r="B28" s="34"/>
      <c r="C28" s="34"/>
      <c r="D28" s="65"/>
      <c r="E28" s="35">
        <f>IF(C28&gt;0,IF(B28&gt;0,(INDEX($B$72:$B$191,C28,1)-INDEX($B$72:$B$191,B28,1)),INDEX($B$72:$B$191,C28,1)),0)</f>
        <v>0</v>
      </c>
      <c r="F28" s="66">
        <f>INT(E28*D28)</f>
        <v>0</v>
      </c>
      <c r="G28" s="34"/>
      <c r="H28" s="66">
        <f>MAX(0,ROUND((F28/100)-G28+0.499999,0))</f>
        <v>0</v>
      </c>
      <c r="I28" s="34"/>
      <c r="J28" s="66">
        <f>INT(F28-I28*0.75)</f>
        <v>0</v>
      </c>
      <c r="K28" s="34"/>
      <c r="L28" s="34"/>
      <c r="M28" s="36">
        <v>1</v>
      </c>
      <c r="N28" s="69">
        <f>MAX(0,ROUND((G28-(ROUNDUP(F28/100,0)))/2,0))</f>
        <v>0</v>
      </c>
      <c r="O28" s="68"/>
      <c r="P28" s="66"/>
      <c r="Q28" s="37"/>
    </row>
    <row r="29" spans="1:17" ht="12.75">
      <c r="A29" s="38"/>
      <c r="B29" s="34"/>
      <c r="C29" s="34"/>
      <c r="D29" s="65"/>
      <c r="E29" s="35">
        <f>IF(C29&gt;0,IF(B29&gt;0,(INDEX($B$72:$B$191,C29,1)-INDEX($B$72:$B$191,B29,1)),INDEX($B$72:$B$191,C29,1)),0)</f>
        <v>0</v>
      </c>
      <c r="F29" s="66">
        <f>INT(E29*D29)</f>
        <v>0</v>
      </c>
      <c r="G29" s="34"/>
      <c r="H29" s="66">
        <f>MAX(0,ROUND((F29/100)-G29+0.499999,0))</f>
        <v>0</v>
      </c>
      <c r="I29" s="34"/>
      <c r="J29" s="66">
        <f>INT(F29-I29*0.75)</f>
        <v>0</v>
      </c>
      <c r="K29" s="34"/>
      <c r="L29" s="34"/>
      <c r="M29" s="36">
        <v>1</v>
      </c>
      <c r="N29" s="69">
        <f>MAX(0,ROUND((G29-(ROUNDUP(F29/100,0)))/2,0))</f>
        <v>0</v>
      </c>
      <c r="O29" s="68"/>
      <c r="P29" s="66"/>
      <c r="Q29" s="37"/>
    </row>
    <row r="30" spans="1:17" ht="12.75">
      <c r="A30" s="38"/>
      <c r="B30" s="34"/>
      <c r="C30" s="34"/>
      <c r="D30" s="65"/>
      <c r="E30" s="35">
        <f>IF(C30&gt;0,IF(B30&gt;0,(INDEX($B$72:$B$191,C30,1)-INDEX($B$72:$B$191,B30,1)),INDEX($B$72:$B$191,C30,1)),0)</f>
        <v>0</v>
      </c>
      <c r="F30" s="66">
        <f>INT(E30*D30)</f>
        <v>0</v>
      </c>
      <c r="G30" s="34"/>
      <c r="H30" s="66">
        <f>MAX(0,ROUND((F30/100)-G30+0.499999,0))</f>
        <v>0</v>
      </c>
      <c r="I30" s="34"/>
      <c r="J30" s="66">
        <f>INT(F30-I30*0.75)</f>
        <v>0</v>
      </c>
      <c r="K30" s="34"/>
      <c r="L30" s="34"/>
      <c r="M30" s="36">
        <v>1</v>
      </c>
      <c r="N30" s="69">
        <f>MAX(0,ROUND((G30-(ROUNDUP(F30/100,0)))/2,0))</f>
        <v>0</v>
      </c>
      <c r="O30" s="68"/>
      <c r="P30" s="66"/>
      <c r="Q30" s="37"/>
    </row>
    <row r="31" spans="1:17" ht="12.75">
      <c r="A31" s="38"/>
      <c r="B31" s="34"/>
      <c r="C31" s="34"/>
      <c r="D31" s="65"/>
      <c r="E31" s="35">
        <f>IF(C31&gt;0,IF(B31&gt;0,(INDEX($B$72:$B$191,C31,1)-INDEX($B$72:$B$191,B31,1)),INDEX($B$72:$B$191,C31,1)),0)</f>
        <v>0</v>
      </c>
      <c r="F31" s="66">
        <f>INT(E31*D31)</f>
        <v>0</v>
      </c>
      <c r="G31" s="34"/>
      <c r="H31" s="66">
        <f>MAX(0,ROUND((F31/100)-G31+0.499999,0))</f>
        <v>0</v>
      </c>
      <c r="I31" s="34"/>
      <c r="J31" s="66">
        <f>INT(F31-I31*0.75)</f>
        <v>0</v>
      </c>
      <c r="K31" s="34"/>
      <c r="L31" s="34"/>
      <c r="M31" s="36">
        <v>1</v>
      </c>
      <c r="N31" s="69">
        <f>MAX(0,ROUND((G31-(ROUNDUP(F31/100,0)))/2,0))</f>
        <v>0</v>
      </c>
      <c r="O31" s="68"/>
      <c r="P31" s="66"/>
      <c r="Q31" s="37"/>
    </row>
    <row r="32" spans="1:17" ht="12.75">
      <c r="A32" s="38"/>
      <c r="B32" s="34"/>
      <c r="C32" s="34"/>
      <c r="D32" s="65"/>
      <c r="E32" s="35">
        <f>IF(C32&gt;0,IF(B32&gt;0,(INDEX($B$72:$B$191,C32,1)-INDEX($B$72:$B$191,B32,1)),INDEX($B$72:$B$191,C32,1)),0)</f>
        <v>0</v>
      </c>
      <c r="F32" s="66">
        <f>INT(E32*D32)</f>
        <v>0</v>
      </c>
      <c r="G32" s="34"/>
      <c r="H32" s="66">
        <f>MAX(0,ROUND((F32/100)-G32+0.499999,0))</f>
        <v>0</v>
      </c>
      <c r="I32" s="34"/>
      <c r="J32" s="66">
        <f>INT(F32-I32*0.75)</f>
        <v>0</v>
      </c>
      <c r="K32" s="34"/>
      <c r="L32" s="34"/>
      <c r="M32" s="36">
        <v>1</v>
      </c>
      <c r="N32" s="69">
        <f>MAX(0,ROUND((G32-(ROUNDUP(F32/100,0)))/2,0))</f>
        <v>0</v>
      </c>
      <c r="O32" s="68"/>
      <c r="P32" s="66"/>
      <c r="Q32" s="37"/>
    </row>
    <row r="33" spans="1:17" ht="12.75">
      <c r="A33" s="38"/>
      <c r="B33" s="34"/>
      <c r="C33" s="34"/>
      <c r="D33" s="65"/>
      <c r="E33" s="35">
        <f>IF(C33&gt;0,IF(B33&gt;0,(INDEX($B$72:$B$191,C33,1)-INDEX($B$72:$B$191,B33,1)),INDEX($B$72:$B$191,C33,1)),0)</f>
        <v>0</v>
      </c>
      <c r="F33" s="66">
        <f>INT(E33*D33)</f>
        <v>0</v>
      </c>
      <c r="G33" s="34"/>
      <c r="H33" s="66">
        <f>MAX(0,ROUND((F33/100)-G33+0.499999,0))</f>
        <v>0</v>
      </c>
      <c r="I33" s="34"/>
      <c r="J33" s="66">
        <f>INT(F33-I33*0.75)</f>
        <v>0</v>
      </c>
      <c r="K33" s="34"/>
      <c r="L33" s="34"/>
      <c r="M33" s="36">
        <v>1</v>
      </c>
      <c r="N33" s="69">
        <f>MAX(0,ROUND((G33-(ROUNDUP(F33/100,0)))/2,0))</f>
        <v>0</v>
      </c>
      <c r="O33" s="68"/>
      <c r="P33" s="66"/>
      <c r="Q33" s="37"/>
    </row>
    <row r="34" spans="1:17" ht="12.75">
      <c r="A34" s="38"/>
      <c r="B34" s="34"/>
      <c r="C34" s="34"/>
      <c r="D34" s="65"/>
      <c r="E34" s="35">
        <f>IF(C34&gt;0,IF(B34&gt;0,(INDEX($B$72:$B$191,C34,1)-INDEX($B$72:$B$191,B34,1)),INDEX($B$72:$B$191,C34,1)),0)</f>
        <v>0</v>
      </c>
      <c r="F34" s="66">
        <f>INT(E34*D34)</f>
        <v>0</v>
      </c>
      <c r="G34" s="34"/>
      <c r="H34" s="66">
        <f>MAX(0,ROUND((F34/100)-G34+0.499999,0))</f>
        <v>0</v>
      </c>
      <c r="I34" s="34"/>
      <c r="J34" s="66">
        <f>INT(F34-I34*0.75)</f>
        <v>0</v>
      </c>
      <c r="K34" s="34"/>
      <c r="L34" s="34"/>
      <c r="M34" s="36">
        <v>1</v>
      </c>
      <c r="N34" s="69">
        <f>MAX(0,ROUND((G34-(ROUNDUP(F34/100,0)))/2,0))</f>
        <v>0</v>
      </c>
      <c r="O34" s="68"/>
      <c r="P34" s="66"/>
      <c r="Q34" s="37"/>
    </row>
    <row r="35" spans="1:17" ht="12.75">
      <c r="A35" s="38"/>
      <c r="B35" s="34"/>
      <c r="C35" s="34"/>
      <c r="D35" s="65"/>
      <c r="E35" s="35">
        <f>IF(C35&gt;0,IF(B35&gt;0,(INDEX($B$72:$B$191,C35,1)-INDEX($B$72:$B$191,B35,1)),INDEX($B$72:$B$191,C35,1)),0)</f>
        <v>0</v>
      </c>
      <c r="F35" s="66">
        <f>INT(E35*D35)</f>
        <v>0</v>
      </c>
      <c r="G35" s="34"/>
      <c r="H35" s="66">
        <f>MAX(0,ROUND((F35/100)-G35+0.499999,0))</f>
        <v>0</v>
      </c>
      <c r="I35" s="34"/>
      <c r="J35" s="66">
        <f>INT(F35-I35*0.75)</f>
        <v>0</v>
      </c>
      <c r="K35" s="34"/>
      <c r="L35" s="34"/>
      <c r="M35" s="36">
        <v>1</v>
      </c>
      <c r="N35" s="69">
        <f>MAX(0,ROUND((G35-(ROUNDUP(F35/100,0)))/2,0))</f>
        <v>0</v>
      </c>
      <c r="O35" s="68"/>
      <c r="P35" s="66"/>
      <c r="Q35" s="37"/>
    </row>
    <row r="36" spans="1:17" ht="12.75">
      <c r="A36" s="32" t="s">
        <v>30</v>
      </c>
      <c r="B36" s="34"/>
      <c r="C36" s="34"/>
      <c r="D36" s="65"/>
      <c r="E36" s="35">
        <f>IF(C36&gt;0,IF(B36&gt;0,(INDEX($B$72:$B$191,C36,1)-INDEX($B$72:$B$191,B36,1)),INDEX($B$72:$B$191,C36,1)),0)</f>
        <v>0</v>
      </c>
      <c r="F36" s="66">
        <f>INT(E36*D36)</f>
        <v>0</v>
      </c>
      <c r="G36" s="34"/>
      <c r="H36" s="66">
        <f>MAX(0,ROUND((F36/100)-G36+0.499999,0))</f>
        <v>0</v>
      </c>
      <c r="I36" s="34"/>
      <c r="J36" s="66">
        <f>INT(F36-I36*0.75)</f>
        <v>0</v>
      </c>
      <c r="K36" s="34"/>
      <c r="L36" s="34"/>
      <c r="M36" s="36"/>
      <c r="N36" s="69">
        <f>MAX(0,ROUND((G36-(ROUNDUP(F36/100,0)))/2,0))</f>
        <v>0</v>
      </c>
      <c r="O36" s="68"/>
      <c r="P36" s="66"/>
      <c r="Q36" s="37"/>
    </row>
    <row r="37" spans="1:17" ht="12.75">
      <c r="A37" s="38" t="s">
        <v>26</v>
      </c>
      <c r="B37" s="34"/>
      <c r="C37" s="34"/>
      <c r="D37" s="65"/>
      <c r="E37" s="35">
        <f>IF(C37&gt;0,IF(B37&gt;0,(INDEX($B$72:$B$191,C37,1)-INDEX($B$72:$B$191,B37,1)),INDEX($B$72:$B$191,C37,1)),0)</f>
        <v>0</v>
      </c>
      <c r="F37" s="66">
        <f>INT(E37*D37)</f>
        <v>0</v>
      </c>
      <c r="G37" s="34"/>
      <c r="H37" s="66">
        <f>MAX(0,ROUND((F37/100)-G37+0.499999,0))</f>
        <v>0</v>
      </c>
      <c r="I37" s="34"/>
      <c r="J37" s="66">
        <f>INT(F37-I37*0.75)</f>
        <v>0</v>
      </c>
      <c r="K37" s="34">
        <v>1</v>
      </c>
      <c r="L37" s="34"/>
      <c r="M37" s="36"/>
      <c r="N37" s="69">
        <f>MAX(0,ROUND((G37-(ROUNDUP(F37/100,0)))/2,0))</f>
        <v>0</v>
      </c>
      <c r="O37" s="68"/>
      <c r="P37" s="66"/>
      <c r="Q37" s="37"/>
    </row>
    <row r="38" spans="1:17" ht="12.75">
      <c r="A38" s="38" t="s">
        <v>27</v>
      </c>
      <c r="B38" s="34"/>
      <c r="C38" s="34"/>
      <c r="D38" s="65"/>
      <c r="E38" s="35">
        <f>IF(C38&gt;0,IF(B38&gt;0,(INDEX($B$72:$B$191,C38,1)-INDEX($B$72:$B$191,B38,1)),INDEX($B$72:$B$191,C38,1)),0)</f>
        <v>0</v>
      </c>
      <c r="F38" s="66">
        <f>INT(E38*D38)</f>
        <v>0</v>
      </c>
      <c r="G38" s="34"/>
      <c r="H38" s="66">
        <f>MAX(0,ROUND((F38/100)-G38+0.499999,0))</f>
        <v>0</v>
      </c>
      <c r="I38" s="34"/>
      <c r="J38" s="66">
        <f>INT(F38-I38*0.75)</f>
        <v>0</v>
      </c>
      <c r="K38" s="34">
        <v>1</v>
      </c>
      <c r="L38" s="34"/>
      <c r="M38" s="36"/>
      <c r="N38" s="69">
        <f>MAX(0,ROUND((G38-(ROUNDUP(F38/100,0)))/2,0))</f>
        <v>0</v>
      </c>
      <c r="O38" s="68"/>
      <c r="P38" s="66"/>
      <c r="Q38" s="37"/>
    </row>
    <row r="39" spans="1:17" ht="12.75">
      <c r="A39" s="38" t="s">
        <v>28</v>
      </c>
      <c r="B39" s="34"/>
      <c r="C39" s="34"/>
      <c r="D39" s="65"/>
      <c r="E39" s="35">
        <f>IF(C39&gt;0,IF(B39&gt;0,(INDEX($B$72:$B$191,C39,1)-INDEX($B$72:$B$191,B39,1)),INDEX($B$72:$B$191,C39,1)),0)</f>
        <v>0</v>
      </c>
      <c r="F39" s="66">
        <f>INT(E39*D39)</f>
        <v>0</v>
      </c>
      <c r="G39" s="34"/>
      <c r="H39" s="66">
        <f>MAX(0,ROUND((F39/100)-G39+0.499999,0))</f>
        <v>0</v>
      </c>
      <c r="I39" s="34"/>
      <c r="J39" s="66">
        <f>INT(F39-I39*0.75)</f>
        <v>0</v>
      </c>
      <c r="K39" s="34">
        <v>1</v>
      </c>
      <c r="L39" s="34"/>
      <c r="M39" s="36"/>
      <c r="N39" s="69">
        <f>MAX(0,ROUND((G39-(ROUNDUP(F39/100,0)))/2,0))</f>
        <v>0</v>
      </c>
      <c r="O39" s="68"/>
      <c r="P39" s="66"/>
      <c r="Q39" s="37"/>
    </row>
    <row r="40" spans="1:17" ht="12.75">
      <c r="A40" s="38"/>
      <c r="B40" s="34"/>
      <c r="C40" s="34"/>
      <c r="D40" s="65"/>
      <c r="E40" s="35">
        <f>IF(C40&gt;0,IF(B40&gt;0,(INDEX($B$72:$B$191,C40,1)-INDEX($B$72:$B$191,B40,1)),INDEX($B$72:$B$191,C40,1)),0)</f>
        <v>0</v>
      </c>
      <c r="F40" s="66">
        <f>INT(E40*D40)</f>
        <v>0</v>
      </c>
      <c r="G40" s="34"/>
      <c r="H40" s="66">
        <f>MAX(0,ROUND((F40/100)-G40+0.499999,0))</f>
        <v>0</v>
      </c>
      <c r="I40" s="34"/>
      <c r="J40" s="66">
        <f>INT(F40-I40*0.75)</f>
        <v>0</v>
      </c>
      <c r="K40" s="34">
        <v>1</v>
      </c>
      <c r="L40" s="34"/>
      <c r="M40" s="36"/>
      <c r="N40" s="69">
        <f>MAX(0,ROUND((G40-(ROUNDUP(F40/100,0)))/2,0))</f>
        <v>0</v>
      </c>
      <c r="O40" s="68"/>
      <c r="P40" s="66"/>
      <c r="Q40" s="37"/>
    </row>
    <row r="41" spans="1:17" ht="12.75">
      <c r="A41" s="38"/>
      <c r="B41" s="34"/>
      <c r="C41" s="34"/>
      <c r="D41" s="65"/>
      <c r="E41" s="35">
        <f>IF(C41&gt;0,IF(B41&gt;0,(INDEX($B$72:$B$191,C41,1)-INDEX($B$72:$B$191,B41,1)),INDEX($B$72:$B$191,C41,1)),0)</f>
        <v>0</v>
      </c>
      <c r="F41" s="66">
        <f>INT(E41*D41)</f>
        <v>0</v>
      </c>
      <c r="G41" s="34"/>
      <c r="H41" s="66">
        <f>MAX(0,ROUND((F41/100)-G41+0.499999,0))</f>
        <v>0</v>
      </c>
      <c r="I41" s="34"/>
      <c r="J41" s="66">
        <f>INT(F41-I41*0.75)</f>
        <v>0</v>
      </c>
      <c r="K41" s="34">
        <v>1</v>
      </c>
      <c r="L41" s="34"/>
      <c r="M41" s="36"/>
      <c r="N41" s="69">
        <f>MAX(0,ROUND((G41-(ROUNDUP(F41/100,0)))/2,0))</f>
        <v>0</v>
      </c>
      <c r="O41" s="68"/>
      <c r="P41" s="66"/>
      <c r="Q41" s="37"/>
    </row>
    <row r="42" spans="1:17" ht="12.75">
      <c r="A42" s="38"/>
      <c r="B42" s="34"/>
      <c r="C42" s="34"/>
      <c r="D42" s="65"/>
      <c r="E42" s="35">
        <f>IF(C42&gt;0,IF(B42&gt;0,(INDEX($B$72:$B$191,C42,1)-INDEX($B$72:$B$191,B42,1)),INDEX($B$72:$B$191,C42,1)),0)</f>
        <v>0</v>
      </c>
      <c r="F42" s="66">
        <f>INT(E42*D42)</f>
        <v>0</v>
      </c>
      <c r="G42" s="34"/>
      <c r="H42" s="66">
        <f>MAX(0,ROUND((F42/100)-G42+0.499999,0))</f>
        <v>0</v>
      </c>
      <c r="I42" s="34"/>
      <c r="J42" s="66">
        <f>INT(F42-I42*0.75)</f>
        <v>0</v>
      </c>
      <c r="K42" s="34">
        <v>1</v>
      </c>
      <c r="L42" s="34"/>
      <c r="M42" s="36"/>
      <c r="N42" s="69">
        <f>MAX(0,ROUND((G42-(ROUNDUP(F42/100,0)))/2,0))</f>
        <v>0</v>
      </c>
      <c r="O42" s="68"/>
      <c r="P42" s="66"/>
      <c r="Q42" s="37"/>
    </row>
    <row r="43" spans="1:17" ht="12.75">
      <c r="A43" s="38"/>
      <c r="B43" s="34"/>
      <c r="C43" s="34"/>
      <c r="D43" s="65"/>
      <c r="E43" s="35">
        <f>IF(C43&gt;0,IF(B43&gt;0,(INDEX($B$72:$B$191,C43,1)-INDEX($B$72:$B$191,B43,1)),INDEX($B$72:$B$191,C43,1)),0)</f>
        <v>0</v>
      </c>
      <c r="F43" s="66">
        <f>INT(E43*D43)</f>
        <v>0</v>
      </c>
      <c r="G43" s="34"/>
      <c r="H43" s="66">
        <f>MAX(0,ROUND((F43/100)-G43+0.499999,0))</f>
        <v>0</v>
      </c>
      <c r="I43" s="34"/>
      <c r="J43" s="66">
        <f>INT(F43-I43*0.75)</f>
        <v>0</v>
      </c>
      <c r="K43" s="34">
        <v>1</v>
      </c>
      <c r="L43" s="34"/>
      <c r="M43" s="36"/>
      <c r="N43" s="69">
        <f>MAX(0,ROUND((G43-(ROUNDUP(F43/100,0)))/2,0))</f>
        <v>0</v>
      </c>
      <c r="O43" s="68"/>
      <c r="P43" s="66"/>
      <c r="Q43" s="37"/>
    </row>
    <row r="44" spans="1:17" ht="12.75">
      <c r="A44" s="38"/>
      <c r="B44" s="34"/>
      <c r="C44" s="34"/>
      <c r="D44" s="65"/>
      <c r="E44" s="35">
        <f>IF(C44&gt;0,IF(B44&gt;0,(INDEX($B$72:$B$191,C44,1)-INDEX($B$72:$B$191,B44,1)),INDEX($B$72:$B$191,C44,1)),0)</f>
        <v>0</v>
      </c>
      <c r="F44" s="66">
        <f>INT(E44*D44)</f>
        <v>0</v>
      </c>
      <c r="G44" s="34"/>
      <c r="H44" s="66">
        <f>MAX(0,ROUND((F44/100)-G44+0.499999,0))</f>
        <v>0</v>
      </c>
      <c r="I44" s="34"/>
      <c r="J44" s="66">
        <f>INT(F44-I44*0.75)</f>
        <v>0</v>
      </c>
      <c r="K44" s="34">
        <v>1</v>
      </c>
      <c r="L44" s="34"/>
      <c r="M44" s="36"/>
      <c r="N44" s="69">
        <f>MAX(0,ROUND((G44-(ROUNDUP(F44/100,0)))/2,0))</f>
        <v>0</v>
      </c>
      <c r="O44" s="68"/>
      <c r="P44" s="66"/>
      <c r="Q44" s="37"/>
    </row>
    <row r="45" spans="1:17" ht="12.75">
      <c r="A45" s="40"/>
      <c r="B45" s="34"/>
      <c r="C45" s="34"/>
      <c r="D45" s="65"/>
      <c r="E45" s="35">
        <f>IF(C45&gt;0,IF(B45&gt;0,(INDEX($B$72:$B$191,C45,1)-INDEX($B$72:$B$191,B45,1)),INDEX($B$72:$B$191,C45,1)),0)</f>
        <v>0</v>
      </c>
      <c r="F45" s="66">
        <f>INT(E45*D45)</f>
        <v>0</v>
      </c>
      <c r="G45" s="34"/>
      <c r="H45" s="66">
        <f>MAX(0,ROUND((F45/100)-G45+0.499999,0))</f>
        <v>0</v>
      </c>
      <c r="I45" s="34"/>
      <c r="J45" s="66">
        <f>INT(F45-I45*0.75)</f>
        <v>0</v>
      </c>
      <c r="K45" s="34">
        <v>1</v>
      </c>
      <c r="L45" s="34"/>
      <c r="M45" s="36"/>
      <c r="N45" s="69">
        <f>MAX(0,ROUND((G45-(ROUNDUP(F45/100,0)))/2,0))</f>
        <v>0</v>
      </c>
      <c r="O45" s="68"/>
      <c r="P45" s="66"/>
      <c r="Q45" s="37"/>
    </row>
    <row r="46" spans="1:17" ht="12.75">
      <c r="A46" s="40"/>
      <c r="B46" s="34"/>
      <c r="C46" s="34"/>
      <c r="D46" s="65"/>
      <c r="E46" s="35">
        <f>IF(C46&gt;0,IF(B46&gt;0,(INDEX($B$72:$B$191,C46,1)-INDEX($B$72:$B$191,B46,1)),INDEX($B$72:$B$191,C46,1)),0)</f>
        <v>0</v>
      </c>
      <c r="F46" s="66">
        <f>INT(E46*D46)</f>
        <v>0</v>
      </c>
      <c r="G46" s="34"/>
      <c r="H46" s="66">
        <f>MAX(0,ROUND((F46/100)-G46+0.499999,0))</f>
        <v>0</v>
      </c>
      <c r="I46" s="34"/>
      <c r="J46" s="66">
        <f>INT(F46-I46*0.75)</f>
        <v>0</v>
      </c>
      <c r="K46" s="34">
        <v>1</v>
      </c>
      <c r="L46" s="34"/>
      <c r="M46" s="36"/>
      <c r="N46" s="69">
        <f>MAX(0,ROUND((G46-(ROUNDUP(F46/100,0)))/2,0))</f>
        <v>0</v>
      </c>
      <c r="O46" s="68"/>
      <c r="P46" s="66"/>
      <c r="Q46" s="37"/>
    </row>
    <row r="47" spans="1:17" ht="12.75">
      <c r="A47" s="40"/>
      <c r="B47" s="34"/>
      <c r="C47" s="34"/>
      <c r="D47" s="65"/>
      <c r="E47" s="35">
        <f>IF(C47&gt;0,IF(B47&gt;0,(INDEX($B$72:$B$191,C47,1)-INDEX($B$72:$B$191,B47,1)),INDEX($B$72:$B$191,C47,1)),0)</f>
        <v>0</v>
      </c>
      <c r="F47" s="66">
        <f>INT(E47*D47)</f>
        <v>0</v>
      </c>
      <c r="G47" s="34"/>
      <c r="H47" s="66">
        <f>MAX(0,ROUND((F47/100)-G47+0.499999,0))</f>
        <v>0</v>
      </c>
      <c r="I47" s="34"/>
      <c r="J47" s="66">
        <f>INT(F47-I47*0.75)</f>
        <v>0</v>
      </c>
      <c r="K47" s="34">
        <v>1</v>
      </c>
      <c r="L47" s="34"/>
      <c r="M47" s="36"/>
      <c r="N47" s="69">
        <f>MAX(0,ROUND((G47-(ROUNDUP(F47/100,0)))/2,0))</f>
        <v>0</v>
      </c>
      <c r="O47" s="68"/>
      <c r="P47" s="66"/>
      <c r="Q47" s="37"/>
    </row>
    <row r="48" spans="1:17" ht="12.75">
      <c r="A48" s="40"/>
      <c r="B48" s="34"/>
      <c r="C48" s="34"/>
      <c r="D48" s="65"/>
      <c r="E48" s="35">
        <f>IF(C48&gt;0,IF(B48&gt;0,(INDEX($B$72:$B$191,C48,1)-INDEX($B$72:$B$191,B48,1)),INDEX($B$72:$B$191,C48,1)),0)</f>
        <v>0</v>
      </c>
      <c r="F48" s="66">
        <f>INT(E48*D48)</f>
        <v>0</v>
      </c>
      <c r="G48" s="34"/>
      <c r="H48" s="66">
        <f>MAX(0,ROUND((F48/100)-G48+0.499999,0))</f>
        <v>0</v>
      </c>
      <c r="I48" s="34"/>
      <c r="J48" s="66">
        <f>INT(F48-I48*0.75)</f>
        <v>0</v>
      </c>
      <c r="K48" s="34">
        <v>1</v>
      </c>
      <c r="L48" s="34"/>
      <c r="M48" s="36"/>
      <c r="N48" s="69">
        <f>MAX(0,ROUND((G48-(ROUNDUP(F48/100,0)))/2,0))</f>
        <v>0</v>
      </c>
      <c r="O48" s="68"/>
      <c r="P48" s="66"/>
      <c r="Q48" s="37"/>
    </row>
    <row r="49" spans="1:17" ht="12.75">
      <c r="A49" s="38"/>
      <c r="B49" s="34"/>
      <c r="C49" s="34"/>
      <c r="D49" s="65"/>
      <c r="E49" s="35">
        <f>IF(C49&gt;0,IF(B49&gt;0,(INDEX($B$72:$B$191,C49,1)-INDEX($B$72:$B$191,B49,1)),INDEX($B$72:$B$191,C49,1)),0)</f>
        <v>0</v>
      </c>
      <c r="F49" s="66">
        <f>INT(E49*D49)</f>
        <v>0</v>
      </c>
      <c r="G49" s="34"/>
      <c r="H49" s="66">
        <f>MAX(0,ROUND((F49/100)-G49+0.499999,0))</f>
        <v>0</v>
      </c>
      <c r="I49" s="34"/>
      <c r="J49" s="66">
        <f>INT(F49-I49*0.75)</f>
        <v>0</v>
      </c>
      <c r="K49" s="34">
        <v>1</v>
      </c>
      <c r="L49" s="34"/>
      <c r="M49" s="36"/>
      <c r="N49" s="69">
        <f>MAX(0,ROUND((G49-(ROUNDUP(F49/100,0)))/2,0))</f>
        <v>0</v>
      </c>
      <c r="O49" s="68"/>
      <c r="P49" s="66"/>
      <c r="Q49" s="37"/>
    </row>
    <row r="50" spans="1:17" ht="12.75">
      <c r="A50" s="32" t="s">
        <v>31</v>
      </c>
      <c r="B50" s="34"/>
      <c r="C50" s="34"/>
      <c r="D50" s="65"/>
      <c r="E50" s="35">
        <f>IF(C50&gt;0,IF(B50&gt;0,(INDEX($B$72:$B$191,C50,1)-INDEX($B$72:$B$191,B50,1)),INDEX($B$72:$B$191,C50,1)),0)</f>
        <v>0</v>
      </c>
      <c r="F50" s="66">
        <f>INT(E50*D50)</f>
        <v>0</v>
      </c>
      <c r="G50" s="34"/>
      <c r="H50" s="66">
        <f>MAX(0,ROUND((F50/100)-G50+0.499999,0))</f>
        <v>0</v>
      </c>
      <c r="I50" s="34"/>
      <c r="J50" s="66">
        <f>INT(F50-I50*0.75)</f>
        <v>0</v>
      </c>
      <c r="K50" s="34">
        <v>1</v>
      </c>
      <c r="L50" s="34"/>
      <c r="M50" s="36"/>
      <c r="N50" s="69">
        <f>MAX(0,ROUND((G50-(ROUNDUP(F50/100,0)))/2,0))</f>
        <v>0</v>
      </c>
      <c r="O50" s="68"/>
      <c r="P50" s="66"/>
      <c r="Q50" s="37"/>
    </row>
    <row r="51" spans="1:17" ht="12.75">
      <c r="A51" s="38"/>
      <c r="B51" s="34"/>
      <c r="C51" s="34"/>
      <c r="D51" s="65"/>
      <c r="E51" s="35">
        <f>IF(C51&gt;0,IF(B51&gt;0,(INDEX($B$72:$B$191,C51,1)-INDEX($B$72:$B$191,B51,1)),INDEX($B$72:$B$191,C51,1)),0)</f>
        <v>0</v>
      </c>
      <c r="F51" s="66">
        <f>INT(E51*D51)</f>
        <v>0</v>
      </c>
      <c r="G51" s="34"/>
      <c r="H51" s="66">
        <f>MAX(0,ROUND((F51/100)-G51+0.499999,0))</f>
        <v>0</v>
      </c>
      <c r="I51" s="34"/>
      <c r="J51" s="66">
        <f>INT(F51-I51*0.75)</f>
        <v>0</v>
      </c>
      <c r="K51" s="34">
        <v>1</v>
      </c>
      <c r="L51" s="34"/>
      <c r="M51" s="36"/>
      <c r="N51" s="69">
        <f>MAX(0,ROUND((G51-(ROUNDUP(F51/100,0)))/2,0))</f>
        <v>0</v>
      </c>
      <c r="O51" s="68"/>
      <c r="P51" s="66"/>
      <c r="Q51" s="37"/>
    </row>
    <row r="52" spans="1:17" ht="12.75">
      <c r="A52" s="38"/>
      <c r="B52" s="34"/>
      <c r="C52" s="34"/>
      <c r="D52" s="65"/>
      <c r="E52" s="35">
        <f>IF(C52&gt;0,IF(B52&gt;0,(INDEX($B$72:$B$191,C52,1)-INDEX($B$72:$B$191,B52,1)),INDEX($B$72:$B$191,C52,1)),0)</f>
        <v>0</v>
      </c>
      <c r="F52" s="70">
        <f>INT(E52*D52)</f>
        <v>0</v>
      </c>
      <c r="G52" s="34"/>
      <c r="H52" s="66">
        <f>MAX(0,ROUND((F52/100)-G52+0.499999,0))</f>
        <v>0</v>
      </c>
      <c r="I52" s="34"/>
      <c r="J52" s="66">
        <f>INT(F52-I52*0.75)</f>
        <v>0</v>
      </c>
      <c r="K52" s="34">
        <v>1</v>
      </c>
      <c r="L52" s="34"/>
      <c r="M52" s="36"/>
      <c r="N52" s="69">
        <f>MAX(0,ROUND((G52-(ROUNDUP(F52/100,0)))/2,0))</f>
        <v>0</v>
      </c>
      <c r="O52" s="68"/>
      <c r="P52" s="66"/>
      <c r="Q52" s="37"/>
    </row>
    <row r="53" spans="1:17" ht="12.75">
      <c r="A53" s="38"/>
      <c r="B53" s="34"/>
      <c r="C53" s="34"/>
      <c r="D53" s="65"/>
      <c r="E53" s="35">
        <f>IF(C53&gt;0,IF(B53&gt;0,(INDEX($B$72:$B$191,C53,1)-INDEX($B$72:$B$191,B53,1)),INDEX($B$72:$B$191,C53,1)),0)</f>
        <v>0</v>
      </c>
      <c r="F53" s="66">
        <f>INT(E53*D53)</f>
        <v>0</v>
      </c>
      <c r="G53" s="34"/>
      <c r="H53" s="66">
        <f>MAX(0,ROUND((F53/100)-G53+0.499999,0))</f>
        <v>0</v>
      </c>
      <c r="I53" s="34"/>
      <c r="J53" s="66">
        <f>INT(F53-I53*0.75)</f>
        <v>0</v>
      </c>
      <c r="K53" s="34">
        <v>1</v>
      </c>
      <c r="L53" s="34"/>
      <c r="M53" s="36"/>
      <c r="N53" s="69">
        <f>MAX(0,ROUND((G53-(ROUNDUP(F53/100,0)))/2,0))</f>
        <v>0</v>
      </c>
      <c r="O53" s="68"/>
      <c r="P53" s="66"/>
      <c r="Q53" s="37"/>
    </row>
    <row r="54" spans="1:17" ht="12.75">
      <c r="A54" s="38"/>
      <c r="B54" s="34"/>
      <c r="C54" s="34"/>
      <c r="D54" s="65"/>
      <c r="E54" s="35">
        <f>IF(C54&gt;0,IF(B54&gt;0,(INDEX($B$72:$B$191,C54,1)-INDEX($B$72:$B$191,B54,1)),INDEX($B$72:$B$191,C54,1)),0)</f>
        <v>0</v>
      </c>
      <c r="F54" s="66">
        <f>INT(E54*D54)</f>
        <v>0</v>
      </c>
      <c r="G54" s="34"/>
      <c r="H54" s="66">
        <f>MAX(0,ROUND((F54/100)-G54+0.499999,0))</f>
        <v>0</v>
      </c>
      <c r="I54" s="34"/>
      <c r="J54" s="66">
        <f>INT(F54-I54*0.75)</f>
        <v>0</v>
      </c>
      <c r="K54" s="34">
        <v>1</v>
      </c>
      <c r="L54" s="34"/>
      <c r="M54" s="36"/>
      <c r="N54" s="69">
        <f>MAX(0,ROUND((G54-(ROUNDUP(F54/100,0)))/2,0))</f>
        <v>0</v>
      </c>
      <c r="O54" s="68"/>
      <c r="P54" s="66"/>
      <c r="Q54" s="37"/>
    </row>
    <row r="55" spans="1:17" ht="12.75">
      <c r="A55" s="38"/>
      <c r="B55" s="34"/>
      <c r="C55" s="34"/>
      <c r="D55" s="65"/>
      <c r="E55" s="35">
        <f>IF(C55&gt;0,IF(B55&gt;0,(INDEX($B$72:$B$191,C55,1)-INDEX($B$72:$B$191,B55,1)),INDEX($B$72:$B$191,C55,1)),0)</f>
        <v>0</v>
      </c>
      <c r="F55" s="66">
        <f>INT(E55*D55)</f>
        <v>0</v>
      </c>
      <c r="G55" s="34"/>
      <c r="H55" s="66">
        <f>MAX(0,ROUND((F55/100)-G55+0.499999,0))</f>
        <v>0</v>
      </c>
      <c r="I55" s="34"/>
      <c r="J55" s="66">
        <f>INT(F55-I55*0.75)</f>
        <v>0</v>
      </c>
      <c r="K55" s="34">
        <v>1</v>
      </c>
      <c r="L55" s="34"/>
      <c r="M55" s="36"/>
      <c r="N55" s="69">
        <f>MAX(0,ROUND((G55-(ROUNDUP(F55/100,0)))/2,0))</f>
        <v>0</v>
      </c>
      <c r="O55" s="68"/>
      <c r="P55" s="66"/>
      <c r="Q55" s="37"/>
    </row>
    <row r="56" spans="1:17" ht="12.75">
      <c r="A56" s="38"/>
      <c r="B56" s="34"/>
      <c r="C56" s="34"/>
      <c r="D56" s="65"/>
      <c r="E56" s="35">
        <f>IF(C56&gt;0,IF(B56&gt;0,(INDEX($B$72:$B$191,C56,1)-INDEX($B$72:$B$191,B56,1)),INDEX($B$72:$B$191,C56,1)),0)</f>
        <v>0</v>
      </c>
      <c r="F56" s="66">
        <f>INT(E56*D56)</f>
        <v>0</v>
      </c>
      <c r="G56" s="34"/>
      <c r="H56" s="66">
        <f>MAX(0,ROUND((F56/100)-G56+0.499999,0))</f>
        <v>0</v>
      </c>
      <c r="I56" s="34"/>
      <c r="J56" s="66">
        <f>INT(F56-I56*0.75)</f>
        <v>0</v>
      </c>
      <c r="K56" s="34">
        <v>1</v>
      </c>
      <c r="L56" s="34"/>
      <c r="M56" s="36"/>
      <c r="N56" s="69">
        <f>MAX(0,ROUND((G56-(ROUNDUP(F56/100,0)))/2,0))</f>
        <v>0</v>
      </c>
      <c r="O56" s="68"/>
      <c r="P56" s="66"/>
      <c r="Q56" s="37"/>
    </row>
    <row r="57" spans="1:17" ht="12.75">
      <c r="A57" s="38"/>
      <c r="B57" s="34"/>
      <c r="C57" s="34"/>
      <c r="D57" s="65"/>
      <c r="E57" s="35">
        <f>IF(C57&gt;0,IF(B57&gt;0,(INDEX($B$72:$B$191,C57,1)-INDEX($B$72:$B$191,B57,1)),INDEX($B$72:$B$191,C57,1)),0)</f>
        <v>0</v>
      </c>
      <c r="F57" s="66">
        <f>INT(E57*D57)</f>
        <v>0</v>
      </c>
      <c r="G57" s="34"/>
      <c r="H57" s="66">
        <f>MAX(0,ROUND((F57/100)-G57+0.499999,0))</f>
        <v>0</v>
      </c>
      <c r="I57" s="34"/>
      <c r="J57" s="66">
        <f>INT(F57-I57*0.75)</f>
        <v>0</v>
      </c>
      <c r="K57" s="34">
        <v>1</v>
      </c>
      <c r="L57" s="34"/>
      <c r="M57" s="36"/>
      <c r="N57" s="69">
        <f>MAX(0,ROUND((G57-(ROUNDUP(F57/100,0)))/2,0))</f>
        <v>0</v>
      </c>
      <c r="O57" s="68"/>
      <c r="P57" s="66"/>
      <c r="Q57" s="37"/>
    </row>
    <row r="58" spans="1:17" ht="12.75">
      <c r="A58" s="38"/>
      <c r="B58" s="34"/>
      <c r="C58" s="34"/>
      <c r="D58" s="65"/>
      <c r="E58" s="35">
        <f>IF(C58&gt;0,IF(B58&gt;0,(INDEX($B$72:$B$191,C58,1)-INDEX($B$72:$B$191,B58,1)),INDEX($B$72:$B$191,C58,1)),0)</f>
        <v>0</v>
      </c>
      <c r="F58" s="66">
        <f>INT(E58*D58)</f>
        <v>0</v>
      </c>
      <c r="G58" s="34"/>
      <c r="H58" s="66">
        <f>MAX(0,ROUND((F58/100)-G58+0.499999,0))</f>
        <v>0</v>
      </c>
      <c r="I58" s="34"/>
      <c r="J58" s="66">
        <f>INT(F58-I58*0.75)</f>
        <v>0</v>
      </c>
      <c r="K58" s="34">
        <v>1</v>
      </c>
      <c r="L58" s="34"/>
      <c r="M58" s="36"/>
      <c r="N58" s="69">
        <f>MAX(0,ROUND((G58-(ROUNDUP(F58/100,0)))/2,0))</f>
        <v>0</v>
      </c>
      <c r="O58" s="68"/>
      <c r="P58" s="66"/>
      <c r="Q58" s="37"/>
    </row>
    <row r="59" spans="1:17" ht="12.75">
      <c r="A59" s="38"/>
      <c r="B59" s="34"/>
      <c r="C59" s="34"/>
      <c r="D59" s="65"/>
      <c r="E59" s="35">
        <f>IF(C59&gt;0,IF(B59&gt;0,(INDEX($B$72:$B$191,C59,1)-INDEX($B$72:$B$191,B59,1)),INDEX($B$72:$B$191,C59,1)),0)</f>
        <v>0</v>
      </c>
      <c r="F59" s="66">
        <f>INT(E59*D59)</f>
        <v>0</v>
      </c>
      <c r="G59" s="34"/>
      <c r="H59" s="66">
        <f>MAX(0,ROUND((F59/100)-G59+0.499999,0))</f>
        <v>0</v>
      </c>
      <c r="I59" s="34"/>
      <c r="J59" s="66">
        <f>INT(F59-I59*0.75)</f>
        <v>0</v>
      </c>
      <c r="K59" s="34">
        <v>1</v>
      </c>
      <c r="L59" s="34"/>
      <c r="M59" s="36"/>
      <c r="N59" s="69">
        <f>MAX(0,ROUND((G59-(ROUNDUP(F59/100,0)))/2,0))</f>
        <v>0</v>
      </c>
      <c r="O59" s="68"/>
      <c r="P59" s="66"/>
      <c r="Q59" s="37"/>
    </row>
    <row r="60" spans="1:17" ht="12.75">
      <c r="A60" s="38"/>
      <c r="B60" s="34"/>
      <c r="C60" s="34"/>
      <c r="D60" s="65"/>
      <c r="E60" s="35">
        <f>IF(C60&gt;0,IF(B60&gt;0,(INDEX($B$72:$B$191,C60,1)-INDEX($B$72:$B$191,B60,1)),INDEX($B$72:$B$191,C60,1)),0)</f>
        <v>0</v>
      </c>
      <c r="F60" s="66">
        <f>INT(E60*D60)</f>
        <v>0</v>
      </c>
      <c r="G60" s="34"/>
      <c r="H60" s="66">
        <f>MAX(0,ROUND((F60/100)-G60+0.499999,0))</f>
        <v>0</v>
      </c>
      <c r="I60" s="34"/>
      <c r="J60" s="66">
        <f>INT(F60-I60*0.75)</f>
        <v>0</v>
      </c>
      <c r="K60" s="34">
        <v>1</v>
      </c>
      <c r="L60" s="34"/>
      <c r="M60" s="36"/>
      <c r="N60" s="69">
        <f>MAX(0,ROUND((G60-(ROUNDUP(F60/100,0)))/2,0))</f>
        <v>0</v>
      </c>
      <c r="O60" s="68"/>
      <c r="P60" s="66"/>
      <c r="Q60" s="37"/>
    </row>
    <row r="61" spans="1:17" ht="12.75">
      <c r="A61" s="38"/>
      <c r="B61" s="34"/>
      <c r="C61" s="34"/>
      <c r="D61" s="65"/>
      <c r="E61" s="35">
        <f>IF(C61&gt;0,IF(B61&gt;0,(INDEX($B$72:$B$191,C61,1)-INDEX($B$72:$B$191,B61,1)),INDEX($B$72:$B$191,C61,1)),0)</f>
        <v>0</v>
      </c>
      <c r="F61" s="66">
        <f>INT(E61*D61)</f>
        <v>0</v>
      </c>
      <c r="G61" s="34"/>
      <c r="H61" s="66">
        <f>MAX(0,ROUND((F61/100)-G61+0.499999,0))</f>
        <v>0</v>
      </c>
      <c r="I61" s="34"/>
      <c r="J61" s="66">
        <f>INT(F61-I61*0.75)</f>
        <v>0</v>
      </c>
      <c r="K61" s="34">
        <v>1</v>
      </c>
      <c r="L61" s="34"/>
      <c r="M61" s="36"/>
      <c r="N61" s="69">
        <f>MAX(0,ROUND((G61-(ROUNDUP(F61/100,0)))/2,0))</f>
        <v>0</v>
      </c>
      <c r="O61" s="68"/>
      <c r="P61" s="66"/>
      <c r="Q61" s="37"/>
    </row>
    <row r="62" spans="1:17" ht="12.75" customHeight="1">
      <c r="A62" s="38"/>
      <c r="B62" s="34"/>
      <c r="C62" s="34"/>
      <c r="D62" s="65"/>
      <c r="E62" s="35">
        <f>IF(C62&gt;0,IF(B62&gt;0,(INDEX($B$72:$B$191,C62,1)-INDEX($B$72:$B$191,B62,1)),INDEX($B$72:$B$191,C62,1)),0)</f>
        <v>0</v>
      </c>
      <c r="F62" s="66">
        <f>INT(E62*D62)</f>
        <v>0</v>
      </c>
      <c r="G62" s="34"/>
      <c r="H62" s="66">
        <f>MAX(0,ROUND((F62/100)-G62+0.499999,0))</f>
        <v>0</v>
      </c>
      <c r="I62" s="34"/>
      <c r="J62" s="66">
        <f>INT(F62-I62*0.75)</f>
        <v>0</v>
      </c>
      <c r="K62" s="34">
        <v>1</v>
      </c>
      <c r="L62" s="34"/>
      <c r="M62" s="36"/>
      <c r="N62" s="69">
        <f>MAX(0,ROUND((G62-(ROUNDUP(F62/100,0)))/2,0))</f>
        <v>0</v>
      </c>
      <c r="O62" s="68"/>
      <c r="P62" s="66"/>
      <c r="Q62" s="37"/>
    </row>
    <row r="63" spans="1:17" ht="12.75">
      <c r="A63" s="38"/>
      <c r="B63" s="34"/>
      <c r="C63" s="34"/>
      <c r="D63" s="65"/>
      <c r="E63" s="35">
        <f>IF(C63&gt;0,IF(B63&gt;0,(INDEX($B$72:$B$191,C63,1)-INDEX($B$72:$B$191,B63,1)),INDEX($B$72:$B$191,C63,1)),0)</f>
        <v>0</v>
      </c>
      <c r="F63" s="66">
        <f>INT(E63*D63)</f>
        <v>0</v>
      </c>
      <c r="G63" s="34"/>
      <c r="H63" s="66">
        <f>MAX(0,ROUND((F63/100)-G63+0.499999,0))</f>
        <v>0</v>
      </c>
      <c r="I63" s="34"/>
      <c r="J63" s="66">
        <f>INT(F63-I63*0.75)</f>
        <v>0</v>
      </c>
      <c r="K63" s="34">
        <v>1</v>
      </c>
      <c r="L63" s="34"/>
      <c r="M63" s="36"/>
      <c r="N63" s="69">
        <f>MAX(0,ROUND((G63-(ROUNDUP(F63/100,0)))/2,0))</f>
        <v>0</v>
      </c>
      <c r="O63" s="68"/>
      <c r="P63" s="66"/>
      <c r="Q63" s="37"/>
    </row>
    <row r="64" spans="1:17" ht="12.75">
      <c r="A64" s="38"/>
      <c r="B64" s="34"/>
      <c r="C64" s="34"/>
      <c r="D64" s="65"/>
      <c r="E64" s="35">
        <f>IF(C64&gt;0,IF(B64&gt;0,(INDEX($B$72:$B$191,C64,1)-INDEX($B$72:$B$191,B64,1)),INDEX($B$72:$B$191,C64,1)),0)</f>
        <v>0</v>
      </c>
      <c r="F64" s="66">
        <f>INT(E64*D64)</f>
        <v>0</v>
      </c>
      <c r="G64" s="34"/>
      <c r="H64" s="66">
        <f>MAX(0,ROUND((F64/100)-G64+0.499999,0))</f>
        <v>0</v>
      </c>
      <c r="I64" s="34"/>
      <c r="J64" s="66">
        <f>INT(F64-I64*0.75)</f>
        <v>0</v>
      </c>
      <c r="K64" s="34">
        <v>1</v>
      </c>
      <c r="L64" s="34"/>
      <c r="M64" s="36"/>
      <c r="N64" s="69">
        <f>MAX(0,ROUND((G64-(ROUNDUP(F64/100,0)))/2,0))</f>
        <v>0</v>
      </c>
      <c r="O64" s="68"/>
      <c r="P64" s="66"/>
      <c r="Q64" s="37"/>
    </row>
    <row r="65" spans="1:17" ht="12.75">
      <c r="A65" s="38"/>
      <c r="B65" s="34"/>
      <c r="C65" s="34"/>
      <c r="D65" s="65"/>
      <c r="E65" s="35">
        <f>IF(C65&gt;0,IF(B65&gt;0,(INDEX($B$72:$B$191,C65,1)-INDEX($B$72:$B$191,B65,1)),INDEX($B$72:$B$191,C65,1)),0)</f>
        <v>0</v>
      </c>
      <c r="F65" s="66">
        <f>INT(E65*D65)</f>
        <v>0</v>
      </c>
      <c r="G65" s="34"/>
      <c r="H65" s="66">
        <f>MAX(0,ROUND((F65/100)-G65+0.499999,0))</f>
        <v>0</v>
      </c>
      <c r="I65" s="34"/>
      <c r="J65" s="66">
        <f>INT(F65-I65*0.75)</f>
        <v>0</v>
      </c>
      <c r="K65" s="34">
        <v>1</v>
      </c>
      <c r="L65" s="34"/>
      <c r="M65" s="36"/>
      <c r="N65" s="69">
        <f>MAX(0,ROUND((G65-(ROUNDUP(F65/100,0)))/2,0))</f>
        <v>0</v>
      </c>
      <c r="O65" s="68"/>
      <c r="P65" s="66"/>
      <c r="Q65" s="37"/>
    </row>
    <row r="66" spans="1:17" ht="12.75">
      <c r="A66" s="38"/>
      <c r="B66" s="34"/>
      <c r="C66" s="34"/>
      <c r="D66" s="65"/>
      <c r="E66" s="35">
        <f>IF(C66&gt;0,IF(B66&gt;0,(INDEX($B$72:$B$191,C66,1)-INDEX($B$72:$B$191,B66,1)),INDEX($B$72:$B$191,C66,1)),0)</f>
        <v>0</v>
      </c>
      <c r="F66" s="66">
        <f>INT(E66*D66)</f>
        <v>0</v>
      </c>
      <c r="G66" s="34"/>
      <c r="H66" s="66">
        <f>MAX(0,ROUND((F66/100)-G66+0.499999,0))</f>
        <v>0</v>
      </c>
      <c r="I66" s="34"/>
      <c r="J66" s="66">
        <f>INT(F66-I66*0.75)</f>
        <v>0</v>
      </c>
      <c r="K66" s="34">
        <v>1</v>
      </c>
      <c r="L66" s="34"/>
      <c r="M66" s="36"/>
      <c r="N66" s="71">
        <f>MAX(0,ROUND((G66-(ROUNDUP(F66/100,0)))/2,0))</f>
        <v>0</v>
      </c>
      <c r="O66" s="68"/>
      <c r="P66" s="66"/>
      <c r="Q66" s="37"/>
    </row>
    <row r="67" ht="12.75">
      <c r="N67" s="1"/>
    </row>
    <row r="68" ht="12.75">
      <c r="N68" s="1"/>
    </row>
    <row r="69" ht="12.75">
      <c r="N69" s="1"/>
    </row>
    <row r="70" spans="1:14" ht="12.75">
      <c r="A70" s="41" t="s">
        <v>32</v>
      </c>
      <c r="B70" s="43"/>
      <c r="C70" s="43"/>
      <c r="D70" s="43"/>
      <c r="E70" s="43"/>
      <c r="F70" s="43"/>
      <c r="G70" s="43"/>
      <c r="H70" s="44"/>
      <c r="I70" s="72"/>
      <c r="J70" s="72"/>
      <c r="K70" s="72"/>
      <c r="L70" s="72"/>
      <c r="M70" s="72"/>
      <c r="N70" s="72"/>
    </row>
    <row r="71" spans="1:14" ht="12.75" hidden="1">
      <c r="A71" s="73" t="s">
        <v>23</v>
      </c>
      <c r="B71" s="74" t="s">
        <v>64</v>
      </c>
      <c r="C71" s="72"/>
      <c r="D71" s="72"/>
      <c r="E71" s="72"/>
      <c r="F71" s="72"/>
      <c r="G71" s="72"/>
      <c r="H71" s="75"/>
      <c r="I71" s="72"/>
      <c r="J71" s="72"/>
      <c r="K71" s="72"/>
      <c r="L71" s="72"/>
      <c r="M71" s="72"/>
      <c r="N71" s="72"/>
    </row>
    <row r="72" spans="1:15" s="78" customFormat="1" ht="12.75" customHeight="1" hidden="1">
      <c r="A72" s="76">
        <v>1</v>
      </c>
      <c r="B72" s="77">
        <v>1</v>
      </c>
      <c r="C72" s="72"/>
      <c r="D72" s="72"/>
      <c r="E72" s="72"/>
      <c r="F72" s="72"/>
      <c r="G72" s="72"/>
      <c r="H72" s="75"/>
      <c r="I72" s="72"/>
      <c r="J72" s="72"/>
      <c r="K72" s="72"/>
      <c r="L72" s="72"/>
      <c r="M72" s="72"/>
      <c r="N72" s="72"/>
      <c r="O72" s="72"/>
    </row>
    <row r="73" spans="1:15" s="78" customFormat="1" ht="12.75" customHeight="1" hidden="1">
      <c r="A73" s="76">
        <v>2</v>
      </c>
      <c r="B73" s="77">
        <v>2</v>
      </c>
      <c r="C73" s="72"/>
      <c r="D73" s="72"/>
      <c r="E73" s="72"/>
      <c r="F73" s="72"/>
      <c r="G73" s="72"/>
      <c r="H73" s="75"/>
      <c r="I73" s="72"/>
      <c r="J73" s="72"/>
      <c r="K73" s="72"/>
      <c r="L73" s="72"/>
      <c r="M73" s="72"/>
      <c r="N73" s="72"/>
      <c r="O73" s="72"/>
    </row>
    <row r="74" spans="1:15" s="78" customFormat="1" ht="12.75" customHeight="1" hidden="1">
      <c r="A74" s="76">
        <v>3</v>
      </c>
      <c r="B74" s="77">
        <v>3</v>
      </c>
      <c r="C74" s="72"/>
      <c r="D74" s="72"/>
      <c r="E74" s="72"/>
      <c r="F74" s="72"/>
      <c r="G74" s="72"/>
      <c r="H74" s="75"/>
      <c r="I74" s="72"/>
      <c r="J74" s="72"/>
      <c r="K74" s="72"/>
      <c r="L74" s="72"/>
      <c r="M74" s="72"/>
      <c r="N74" s="72"/>
      <c r="O74" s="72"/>
    </row>
    <row r="75" spans="1:15" s="78" customFormat="1" ht="12.75" customHeight="1" hidden="1">
      <c r="A75" s="76">
        <v>4</v>
      </c>
      <c r="B75" s="77">
        <v>4</v>
      </c>
      <c r="C75" s="72"/>
      <c r="D75" s="72"/>
      <c r="E75" s="72"/>
      <c r="F75" s="72"/>
      <c r="G75" s="72"/>
      <c r="H75" s="75"/>
      <c r="I75" s="72"/>
      <c r="J75" s="72"/>
      <c r="K75" s="72"/>
      <c r="L75" s="72"/>
      <c r="M75" s="72"/>
      <c r="N75" s="72"/>
      <c r="O75" s="72"/>
    </row>
    <row r="76" spans="1:15" s="78" customFormat="1" ht="12.75" customHeight="1" hidden="1">
      <c r="A76" s="76">
        <v>5</v>
      </c>
      <c r="B76" s="77">
        <v>5</v>
      </c>
      <c r="C76" s="72"/>
      <c r="D76" s="72"/>
      <c r="E76" s="72"/>
      <c r="F76" s="72"/>
      <c r="G76" s="72"/>
      <c r="H76" s="75"/>
      <c r="I76" s="72"/>
      <c r="J76" s="72"/>
      <c r="K76" s="72"/>
      <c r="L76" s="72"/>
      <c r="M76" s="72"/>
      <c r="N76" s="72"/>
      <c r="O76" s="72"/>
    </row>
    <row r="77" spans="1:15" s="78" customFormat="1" ht="12.75" customHeight="1" hidden="1">
      <c r="A77" s="76">
        <v>6</v>
      </c>
      <c r="B77" s="77">
        <v>6</v>
      </c>
      <c r="C77" s="72"/>
      <c r="D77" s="72"/>
      <c r="E77" s="72"/>
      <c r="F77" s="72"/>
      <c r="G77" s="72"/>
      <c r="H77" s="75"/>
      <c r="I77" s="72"/>
      <c r="J77" s="72"/>
      <c r="K77" s="72"/>
      <c r="L77" s="72"/>
      <c r="M77" s="72"/>
      <c r="N77" s="72"/>
      <c r="O77" s="72"/>
    </row>
    <row r="78" spans="1:15" s="78" customFormat="1" ht="12.75" customHeight="1" hidden="1">
      <c r="A78" s="76">
        <v>7</v>
      </c>
      <c r="B78" s="77">
        <v>7</v>
      </c>
      <c r="C78" s="72"/>
      <c r="D78" s="72"/>
      <c r="E78" s="72"/>
      <c r="F78" s="72"/>
      <c r="G78" s="72"/>
      <c r="H78" s="75"/>
      <c r="I78" s="72"/>
      <c r="J78" s="72"/>
      <c r="K78" s="72"/>
      <c r="L78" s="72"/>
      <c r="M78" s="72"/>
      <c r="N78" s="72"/>
      <c r="O78" s="72"/>
    </row>
    <row r="79" spans="1:15" s="78" customFormat="1" ht="12.75" customHeight="1" hidden="1">
      <c r="A79" s="76">
        <v>8</v>
      </c>
      <c r="B79" s="77">
        <v>8</v>
      </c>
      <c r="C79" s="72"/>
      <c r="D79" s="72"/>
      <c r="E79" s="72"/>
      <c r="F79" s="72"/>
      <c r="G79" s="72"/>
      <c r="H79" s="75"/>
      <c r="I79" s="72"/>
      <c r="J79" s="72"/>
      <c r="K79" s="72"/>
      <c r="L79" s="72"/>
      <c r="M79" s="72"/>
      <c r="N79" s="72"/>
      <c r="O79" s="72"/>
    </row>
    <row r="80" spans="1:15" s="78" customFormat="1" ht="12.75" customHeight="1" hidden="1">
      <c r="A80" s="76">
        <v>9</v>
      </c>
      <c r="B80" s="77">
        <v>9</v>
      </c>
      <c r="C80" s="72"/>
      <c r="D80" s="72"/>
      <c r="E80" s="72"/>
      <c r="F80" s="72"/>
      <c r="G80" s="72"/>
      <c r="H80" s="75"/>
      <c r="I80" s="72"/>
      <c r="J80" s="72"/>
      <c r="K80" s="72"/>
      <c r="L80" s="72"/>
      <c r="M80" s="72"/>
      <c r="N80" s="72"/>
      <c r="O80" s="72"/>
    </row>
    <row r="81" spans="1:15" s="78" customFormat="1" ht="12.75" customHeight="1" hidden="1">
      <c r="A81" s="76">
        <v>10</v>
      </c>
      <c r="B81" s="77">
        <v>10</v>
      </c>
      <c r="C81" s="72"/>
      <c r="D81" s="72"/>
      <c r="E81" s="72"/>
      <c r="F81" s="72"/>
      <c r="G81" s="72"/>
      <c r="H81" s="75"/>
      <c r="I81" s="72"/>
      <c r="J81" s="72"/>
      <c r="K81" s="72"/>
      <c r="L81" s="72"/>
      <c r="M81" s="72"/>
      <c r="N81" s="72"/>
      <c r="O81" s="72"/>
    </row>
    <row r="82" spans="1:15" s="78" customFormat="1" ht="12.75" customHeight="1" hidden="1">
      <c r="A82" s="76">
        <v>11</v>
      </c>
      <c r="B82" s="77">
        <f>B81+2</f>
        <v>12</v>
      </c>
      <c r="C82" s="72"/>
      <c r="D82" s="72"/>
      <c r="E82" s="72"/>
      <c r="F82" s="72"/>
      <c r="G82" s="72"/>
      <c r="H82" s="75"/>
      <c r="I82" s="72"/>
      <c r="J82" s="72"/>
      <c r="K82" s="72"/>
      <c r="L82" s="72"/>
      <c r="M82" s="72"/>
      <c r="N82" s="72"/>
      <c r="O82" s="72"/>
    </row>
    <row r="83" spans="1:15" s="78" customFormat="1" ht="12.75" customHeight="1" hidden="1">
      <c r="A83" s="76">
        <v>12</v>
      </c>
      <c r="B83" s="77">
        <f>B82+2</f>
        <v>14</v>
      </c>
      <c r="C83" s="72"/>
      <c r="D83" s="72"/>
      <c r="E83" s="72"/>
      <c r="F83" s="72"/>
      <c r="G83" s="72"/>
      <c r="H83" s="75"/>
      <c r="I83" s="72"/>
      <c r="J83" s="72"/>
      <c r="K83" s="72"/>
      <c r="L83" s="72"/>
      <c r="M83" s="72"/>
      <c r="N83" s="72"/>
      <c r="O83" s="72"/>
    </row>
    <row r="84" spans="1:15" s="78" customFormat="1" ht="12.75" customHeight="1" hidden="1">
      <c r="A84" s="76">
        <v>13</v>
      </c>
      <c r="B84" s="77">
        <f>B83+2</f>
        <v>16</v>
      </c>
      <c r="C84" s="72"/>
      <c r="D84" s="72"/>
      <c r="E84" s="72"/>
      <c r="F84" s="72"/>
      <c r="G84" s="72"/>
      <c r="H84" s="75"/>
      <c r="I84" s="72"/>
      <c r="J84" s="72"/>
      <c r="K84" s="72"/>
      <c r="L84" s="72"/>
      <c r="M84" s="72"/>
      <c r="N84" s="72"/>
      <c r="O84" s="72"/>
    </row>
    <row r="85" spans="1:15" s="78" customFormat="1" ht="12.75" customHeight="1" hidden="1">
      <c r="A85" s="76">
        <v>14</v>
      </c>
      <c r="B85" s="77">
        <f>B84+2</f>
        <v>18</v>
      </c>
      <c r="C85" s="72"/>
      <c r="D85" s="72"/>
      <c r="E85" s="72"/>
      <c r="F85" s="72"/>
      <c r="G85" s="72"/>
      <c r="H85" s="75"/>
      <c r="I85" s="72"/>
      <c r="J85" s="72"/>
      <c r="K85" s="72"/>
      <c r="L85" s="72"/>
      <c r="M85" s="72"/>
      <c r="N85" s="72"/>
      <c r="O85" s="72"/>
    </row>
    <row r="86" spans="1:15" s="78" customFormat="1" ht="12.75" customHeight="1" hidden="1">
      <c r="A86" s="76">
        <v>15</v>
      </c>
      <c r="B86" s="77">
        <f>B85+2</f>
        <v>20</v>
      </c>
      <c r="C86" s="72"/>
      <c r="D86" s="72"/>
      <c r="E86" s="72"/>
      <c r="F86" s="72"/>
      <c r="G86" s="72"/>
      <c r="H86" s="75"/>
      <c r="I86" s="72"/>
      <c r="J86" s="72"/>
      <c r="K86" s="72"/>
      <c r="L86" s="72"/>
      <c r="M86" s="72"/>
      <c r="N86" s="72"/>
      <c r="O86" s="72"/>
    </row>
    <row r="87" spans="1:15" s="78" customFormat="1" ht="12.75" customHeight="1" hidden="1">
      <c r="A87" s="76">
        <v>16</v>
      </c>
      <c r="B87" s="77">
        <f>B86+3</f>
        <v>23</v>
      </c>
      <c r="C87" s="72"/>
      <c r="D87" s="72"/>
      <c r="E87" s="72"/>
      <c r="F87" s="72"/>
      <c r="G87" s="72"/>
      <c r="H87" s="75"/>
      <c r="I87" s="72"/>
      <c r="J87" s="72"/>
      <c r="K87" s="72"/>
      <c r="L87" s="72"/>
      <c r="M87" s="72"/>
      <c r="N87" s="72"/>
      <c r="O87" s="72"/>
    </row>
    <row r="88" spans="1:15" s="78" customFormat="1" ht="12.75" customHeight="1" hidden="1">
      <c r="A88" s="76">
        <v>17</v>
      </c>
      <c r="B88" s="77">
        <f>B87+3</f>
        <v>26</v>
      </c>
      <c r="C88" s="72"/>
      <c r="D88" s="72"/>
      <c r="E88" s="72"/>
      <c r="F88" s="72"/>
      <c r="G88" s="72"/>
      <c r="H88" s="75"/>
      <c r="I88" s="72"/>
      <c r="J88" s="72"/>
      <c r="K88" s="72"/>
      <c r="L88" s="72"/>
      <c r="M88" s="72"/>
      <c r="N88" s="72"/>
      <c r="O88" s="72"/>
    </row>
    <row r="89" spans="1:15" s="78" customFormat="1" ht="12.75" customHeight="1" hidden="1">
      <c r="A89" s="76">
        <v>18</v>
      </c>
      <c r="B89" s="77">
        <f>B88+3</f>
        <v>29</v>
      </c>
      <c r="C89" s="72"/>
      <c r="D89" s="72"/>
      <c r="E89" s="72"/>
      <c r="F89" s="72"/>
      <c r="G89" s="72"/>
      <c r="H89" s="75"/>
      <c r="I89" s="72"/>
      <c r="J89" s="72"/>
      <c r="K89" s="72"/>
      <c r="L89" s="72"/>
      <c r="M89" s="72"/>
      <c r="N89" s="72"/>
      <c r="O89" s="72"/>
    </row>
    <row r="90" spans="1:15" s="78" customFormat="1" ht="12.75" customHeight="1" hidden="1">
      <c r="A90" s="76">
        <v>19</v>
      </c>
      <c r="B90" s="77">
        <f>B89+3</f>
        <v>32</v>
      </c>
      <c r="C90" s="72"/>
      <c r="D90" s="72"/>
      <c r="E90" s="72"/>
      <c r="F90" s="72"/>
      <c r="G90" s="72"/>
      <c r="H90" s="75"/>
      <c r="I90" s="72"/>
      <c r="J90" s="72"/>
      <c r="K90" s="72"/>
      <c r="L90" s="72"/>
      <c r="M90" s="72"/>
      <c r="N90" s="72"/>
      <c r="O90" s="72"/>
    </row>
    <row r="91" spans="1:15" s="78" customFormat="1" ht="12.75" customHeight="1" hidden="1">
      <c r="A91" s="76">
        <v>20</v>
      </c>
      <c r="B91" s="77">
        <f>B90+3</f>
        <v>35</v>
      </c>
      <c r="C91" s="72"/>
      <c r="D91" s="72"/>
      <c r="E91" s="72"/>
      <c r="F91" s="72"/>
      <c r="G91" s="72"/>
      <c r="H91" s="75"/>
      <c r="I91" s="72"/>
      <c r="J91" s="72"/>
      <c r="K91" s="72"/>
      <c r="L91" s="72"/>
      <c r="M91" s="72"/>
      <c r="N91" s="72"/>
      <c r="O91" s="72"/>
    </row>
    <row r="92" spans="1:15" s="78" customFormat="1" ht="12.75" customHeight="1" hidden="1">
      <c r="A92" s="76">
        <v>21</v>
      </c>
      <c r="B92" s="77">
        <f>B91+4</f>
        <v>39</v>
      </c>
      <c r="C92" s="72"/>
      <c r="D92" s="72"/>
      <c r="E92" s="72"/>
      <c r="F92" s="72"/>
      <c r="G92" s="72"/>
      <c r="H92" s="75"/>
      <c r="I92" s="72"/>
      <c r="J92" s="72"/>
      <c r="K92" s="72"/>
      <c r="L92" s="72"/>
      <c r="M92" s="72"/>
      <c r="N92" s="72"/>
      <c r="O92" s="72"/>
    </row>
    <row r="93" spans="1:15" s="78" customFormat="1" ht="12.75" customHeight="1" hidden="1">
      <c r="A93" s="76">
        <v>22</v>
      </c>
      <c r="B93" s="77">
        <f>B92+4</f>
        <v>43</v>
      </c>
      <c r="C93" s="72"/>
      <c r="D93" s="72"/>
      <c r="E93" s="72"/>
      <c r="F93" s="72"/>
      <c r="G93" s="72"/>
      <c r="H93" s="75"/>
      <c r="I93" s="72"/>
      <c r="J93" s="72"/>
      <c r="K93" s="72"/>
      <c r="L93" s="72"/>
      <c r="M93" s="72"/>
      <c r="N93" s="72"/>
      <c r="O93" s="72"/>
    </row>
    <row r="94" spans="1:15" s="78" customFormat="1" ht="12.75" customHeight="1" hidden="1">
      <c r="A94" s="76">
        <v>23</v>
      </c>
      <c r="B94" s="77">
        <f>B93+4</f>
        <v>47</v>
      </c>
      <c r="C94" s="72"/>
      <c r="D94" s="72"/>
      <c r="E94" s="72"/>
      <c r="F94" s="72"/>
      <c r="G94" s="72"/>
      <c r="H94" s="75"/>
      <c r="I94" s="72"/>
      <c r="J94" s="72"/>
      <c r="K94" s="72"/>
      <c r="L94" s="72"/>
      <c r="M94" s="72"/>
      <c r="N94" s="72"/>
      <c r="O94" s="72"/>
    </row>
    <row r="95" spans="1:15" s="78" customFormat="1" ht="12.75" customHeight="1" hidden="1">
      <c r="A95" s="76">
        <v>24</v>
      </c>
      <c r="B95" s="77">
        <f>B94+4</f>
        <v>51</v>
      </c>
      <c r="C95" s="72"/>
      <c r="D95" s="72"/>
      <c r="E95" s="72"/>
      <c r="F95" s="72"/>
      <c r="G95" s="72"/>
      <c r="H95" s="75"/>
      <c r="I95" s="72"/>
      <c r="J95" s="72"/>
      <c r="K95" s="72"/>
      <c r="L95" s="72"/>
      <c r="M95" s="72"/>
      <c r="N95" s="72"/>
      <c r="O95" s="72"/>
    </row>
    <row r="96" spans="1:15" s="78" customFormat="1" ht="12.75" customHeight="1" hidden="1">
      <c r="A96" s="76">
        <v>25</v>
      </c>
      <c r="B96" s="77">
        <f>B95+4</f>
        <v>55</v>
      </c>
      <c r="C96" s="72"/>
      <c r="D96" s="72"/>
      <c r="E96" s="72"/>
      <c r="F96" s="72"/>
      <c r="G96" s="72"/>
      <c r="H96" s="75"/>
      <c r="I96" s="72"/>
      <c r="J96" s="72"/>
      <c r="K96" s="72"/>
      <c r="L96" s="72"/>
      <c r="M96" s="72"/>
      <c r="N96" s="72"/>
      <c r="O96" s="72"/>
    </row>
    <row r="97" spans="1:15" s="78" customFormat="1" ht="12.75" customHeight="1" hidden="1">
      <c r="A97" s="76">
        <v>26</v>
      </c>
      <c r="B97" s="77">
        <f>B96+6</f>
        <v>61</v>
      </c>
      <c r="C97" s="72"/>
      <c r="D97" s="72"/>
      <c r="E97" s="72"/>
      <c r="F97" s="72"/>
      <c r="G97" s="72"/>
      <c r="H97" s="75"/>
      <c r="I97" s="72"/>
      <c r="J97" s="72"/>
      <c r="K97" s="72"/>
      <c r="L97" s="72"/>
      <c r="M97" s="72"/>
      <c r="N97" s="72"/>
      <c r="O97" s="72"/>
    </row>
    <row r="98" spans="1:15" s="78" customFormat="1" ht="12.75" customHeight="1" hidden="1">
      <c r="A98" s="76">
        <v>27</v>
      </c>
      <c r="B98" s="77">
        <f>B97+6</f>
        <v>67</v>
      </c>
      <c r="C98" s="72"/>
      <c r="D98" s="72"/>
      <c r="E98" s="72"/>
      <c r="F98" s="72"/>
      <c r="G98" s="72"/>
      <c r="H98" s="75"/>
      <c r="I98" s="72"/>
      <c r="J98" s="72"/>
      <c r="K98" s="72"/>
      <c r="L98" s="72"/>
      <c r="M98" s="72"/>
      <c r="N98" s="72"/>
      <c r="O98" s="72"/>
    </row>
    <row r="99" spans="1:15" s="78" customFormat="1" ht="12.75" customHeight="1" hidden="1">
      <c r="A99" s="76">
        <v>28</v>
      </c>
      <c r="B99" s="77">
        <f>B98+6</f>
        <v>73</v>
      </c>
      <c r="C99" s="72"/>
      <c r="D99" s="72"/>
      <c r="E99" s="72"/>
      <c r="F99" s="72"/>
      <c r="G99" s="72"/>
      <c r="H99" s="75"/>
      <c r="I99" s="72"/>
      <c r="J99" s="72"/>
      <c r="K99" s="72"/>
      <c r="L99" s="72"/>
      <c r="M99" s="72"/>
      <c r="N99" s="72"/>
      <c r="O99" s="72"/>
    </row>
    <row r="100" spans="1:15" s="78" customFormat="1" ht="12.75" customHeight="1" hidden="1">
      <c r="A100" s="76">
        <v>29</v>
      </c>
      <c r="B100" s="77">
        <f>B99+6</f>
        <v>79</v>
      </c>
      <c r="C100" s="72"/>
      <c r="D100" s="72"/>
      <c r="E100" s="72"/>
      <c r="F100" s="72"/>
      <c r="G100" s="72"/>
      <c r="H100" s="75"/>
      <c r="I100" s="72"/>
      <c r="J100" s="72"/>
      <c r="K100" s="72"/>
      <c r="L100" s="72"/>
      <c r="M100" s="72"/>
      <c r="N100" s="72"/>
      <c r="O100" s="72"/>
    </row>
    <row r="101" spans="1:15" s="78" customFormat="1" ht="12.75" customHeight="1" hidden="1">
      <c r="A101" s="76">
        <v>30</v>
      </c>
      <c r="B101" s="77">
        <f>B100+6</f>
        <v>85</v>
      </c>
      <c r="C101" s="72"/>
      <c r="D101" s="72"/>
      <c r="E101" s="72"/>
      <c r="F101" s="72"/>
      <c r="G101" s="72"/>
      <c r="H101" s="75"/>
      <c r="I101" s="72"/>
      <c r="J101" s="72"/>
      <c r="K101" s="72"/>
      <c r="L101" s="72"/>
      <c r="M101" s="72"/>
      <c r="N101" s="72"/>
      <c r="O101" s="72"/>
    </row>
    <row r="102" spans="1:15" s="78" customFormat="1" ht="12.75" customHeight="1" hidden="1">
      <c r="A102" s="76">
        <v>31</v>
      </c>
      <c r="B102" s="77">
        <f>B101+8</f>
        <v>93</v>
      </c>
      <c r="C102" s="72"/>
      <c r="D102" s="72"/>
      <c r="E102" s="72"/>
      <c r="F102" s="72"/>
      <c r="G102" s="72"/>
      <c r="H102" s="75"/>
      <c r="I102" s="72"/>
      <c r="J102" s="72"/>
      <c r="K102" s="72"/>
      <c r="L102" s="72"/>
      <c r="M102" s="72"/>
      <c r="N102" s="72"/>
      <c r="O102" s="72"/>
    </row>
    <row r="103" spans="1:15" s="78" customFormat="1" ht="12.75" customHeight="1" hidden="1">
      <c r="A103" s="76">
        <v>32</v>
      </c>
      <c r="B103" s="77">
        <f>B102+8</f>
        <v>101</v>
      </c>
      <c r="C103" s="72"/>
      <c r="D103" s="72"/>
      <c r="E103" s="72"/>
      <c r="F103" s="72"/>
      <c r="G103" s="72"/>
      <c r="H103" s="75"/>
      <c r="I103" s="72"/>
      <c r="J103" s="72"/>
      <c r="K103" s="72"/>
      <c r="L103" s="72"/>
      <c r="M103" s="72"/>
      <c r="N103" s="72"/>
      <c r="O103" s="72"/>
    </row>
    <row r="104" spans="1:15" s="78" customFormat="1" ht="12.75" customHeight="1" hidden="1">
      <c r="A104" s="76">
        <v>33</v>
      </c>
      <c r="B104" s="77">
        <f>B103+8</f>
        <v>109</v>
      </c>
      <c r="C104" s="72"/>
      <c r="D104" s="72"/>
      <c r="E104" s="72"/>
      <c r="F104" s="72"/>
      <c r="G104" s="72"/>
      <c r="H104" s="75"/>
      <c r="I104" s="72"/>
      <c r="J104" s="72"/>
      <c r="K104" s="72"/>
      <c r="L104" s="72"/>
      <c r="M104" s="72"/>
      <c r="N104" s="72"/>
      <c r="O104" s="72"/>
    </row>
    <row r="105" spans="1:15" s="78" customFormat="1" ht="12.75" customHeight="1" hidden="1">
      <c r="A105" s="76">
        <v>34</v>
      </c>
      <c r="B105" s="77">
        <f>B104+8</f>
        <v>117</v>
      </c>
      <c r="C105" s="72"/>
      <c r="D105" s="72"/>
      <c r="E105" s="72"/>
      <c r="F105" s="72"/>
      <c r="G105" s="72"/>
      <c r="H105" s="75"/>
      <c r="I105" s="72"/>
      <c r="J105" s="72"/>
      <c r="K105" s="72"/>
      <c r="L105" s="72"/>
      <c r="M105" s="72"/>
      <c r="N105" s="72"/>
      <c r="O105" s="72"/>
    </row>
    <row r="106" spans="1:15" s="78" customFormat="1" ht="12.75" customHeight="1" hidden="1">
      <c r="A106" s="76">
        <v>35</v>
      </c>
      <c r="B106" s="77">
        <f>B105+8</f>
        <v>125</v>
      </c>
      <c r="C106" s="72"/>
      <c r="D106" s="72"/>
      <c r="E106" s="72"/>
      <c r="F106" s="72"/>
      <c r="G106" s="72"/>
      <c r="H106" s="75"/>
      <c r="I106" s="72"/>
      <c r="J106" s="72"/>
      <c r="K106" s="72"/>
      <c r="L106" s="72"/>
      <c r="M106" s="72"/>
      <c r="N106" s="72"/>
      <c r="O106" s="72"/>
    </row>
    <row r="107" spans="1:15" s="78" customFormat="1" ht="12.75" customHeight="1" hidden="1">
      <c r="A107" s="76">
        <v>36</v>
      </c>
      <c r="B107" s="77">
        <f>B106+12</f>
        <v>137</v>
      </c>
      <c r="C107" s="72"/>
      <c r="D107" s="72"/>
      <c r="E107" s="72"/>
      <c r="F107" s="72"/>
      <c r="G107" s="72"/>
      <c r="H107" s="75"/>
      <c r="I107" s="72"/>
      <c r="J107" s="72"/>
      <c r="K107" s="72"/>
      <c r="L107" s="72"/>
      <c r="M107" s="72"/>
      <c r="N107" s="72"/>
      <c r="O107" s="72"/>
    </row>
    <row r="108" spans="1:15" s="78" customFormat="1" ht="12.75" customHeight="1" hidden="1">
      <c r="A108" s="76">
        <v>37</v>
      </c>
      <c r="B108" s="77">
        <f>B107+12</f>
        <v>149</v>
      </c>
      <c r="C108" s="72"/>
      <c r="D108" s="72"/>
      <c r="E108" s="72"/>
      <c r="F108" s="72"/>
      <c r="G108" s="72"/>
      <c r="H108" s="75"/>
      <c r="I108" s="72"/>
      <c r="J108" s="72"/>
      <c r="K108" s="72"/>
      <c r="L108" s="72"/>
      <c r="M108" s="72"/>
      <c r="N108" s="72"/>
      <c r="O108" s="72"/>
    </row>
    <row r="109" spans="1:15" s="78" customFormat="1" ht="12.75" customHeight="1" hidden="1">
      <c r="A109" s="76">
        <v>38</v>
      </c>
      <c r="B109" s="77">
        <f>B108+12</f>
        <v>161</v>
      </c>
      <c r="C109" s="72"/>
      <c r="D109" s="72"/>
      <c r="E109" s="72"/>
      <c r="F109" s="72"/>
      <c r="G109" s="72"/>
      <c r="H109" s="75"/>
      <c r="I109" s="72"/>
      <c r="J109" s="72"/>
      <c r="K109" s="72"/>
      <c r="L109" s="72"/>
      <c r="M109" s="72"/>
      <c r="N109" s="72"/>
      <c r="O109" s="72"/>
    </row>
    <row r="110" spans="1:15" s="78" customFormat="1" ht="12.75" customHeight="1" hidden="1">
      <c r="A110" s="76">
        <v>39</v>
      </c>
      <c r="B110" s="77">
        <f>B109+12</f>
        <v>173</v>
      </c>
      <c r="C110" s="72"/>
      <c r="D110" s="72"/>
      <c r="E110" s="72"/>
      <c r="F110" s="72"/>
      <c r="G110" s="72"/>
      <c r="H110" s="75"/>
      <c r="I110" s="72"/>
      <c r="J110" s="72"/>
      <c r="K110" s="72"/>
      <c r="L110" s="72"/>
      <c r="M110" s="72"/>
      <c r="N110" s="72"/>
      <c r="O110" s="72"/>
    </row>
    <row r="111" spans="1:15" s="78" customFormat="1" ht="12.75" customHeight="1" hidden="1">
      <c r="A111" s="76">
        <v>40</v>
      </c>
      <c r="B111" s="77">
        <f>B110+12</f>
        <v>185</v>
      </c>
      <c r="C111" s="72"/>
      <c r="D111" s="72"/>
      <c r="E111" s="72"/>
      <c r="F111" s="72"/>
      <c r="G111" s="72"/>
      <c r="H111" s="75"/>
      <c r="I111" s="72"/>
      <c r="J111" s="72"/>
      <c r="K111" s="72"/>
      <c r="L111" s="72"/>
      <c r="M111" s="72"/>
      <c r="N111" s="72"/>
      <c r="O111" s="72"/>
    </row>
    <row r="112" spans="1:15" s="78" customFormat="1" ht="12.75" customHeight="1" hidden="1">
      <c r="A112" s="76">
        <v>41</v>
      </c>
      <c r="B112" s="77">
        <f>B111+16</f>
        <v>201</v>
      </c>
      <c r="C112" s="72"/>
      <c r="D112" s="72"/>
      <c r="E112" s="72"/>
      <c r="F112" s="72"/>
      <c r="G112" s="72"/>
      <c r="H112" s="75"/>
      <c r="I112" s="72"/>
      <c r="J112" s="72"/>
      <c r="K112" s="72"/>
      <c r="L112" s="72"/>
      <c r="M112" s="72"/>
      <c r="N112" s="72"/>
      <c r="O112" s="72"/>
    </row>
    <row r="113" spans="1:15" s="78" customFormat="1" ht="12.75" customHeight="1" hidden="1">
      <c r="A113" s="76">
        <v>42</v>
      </c>
      <c r="B113" s="77">
        <f>B112+16</f>
        <v>217</v>
      </c>
      <c r="C113" s="72"/>
      <c r="D113" s="72"/>
      <c r="E113" s="72"/>
      <c r="F113" s="72"/>
      <c r="G113" s="72"/>
      <c r="H113" s="75"/>
      <c r="I113" s="72"/>
      <c r="J113" s="72"/>
      <c r="K113" s="72"/>
      <c r="L113" s="72"/>
      <c r="M113" s="72"/>
      <c r="N113" s="72"/>
      <c r="O113" s="72"/>
    </row>
    <row r="114" spans="1:15" s="78" customFormat="1" ht="12.75" customHeight="1" hidden="1">
      <c r="A114" s="76">
        <v>43</v>
      </c>
      <c r="B114" s="77">
        <f>B113+16</f>
        <v>233</v>
      </c>
      <c r="C114" s="72"/>
      <c r="D114" s="72"/>
      <c r="E114" s="72"/>
      <c r="F114" s="72"/>
      <c r="G114" s="72"/>
      <c r="H114" s="75"/>
      <c r="I114" s="72"/>
      <c r="J114" s="72"/>
      <c r="K114" s="72"/>
      <c r="L114" s="72"/>
      <c r="M114" s="72"/>
      <c r="N114" s="72"/>
      <c r="O114" s="72"/>
    </row>
    <row r="115" spans="1:15" s="78" customFormat="1" ht="12.75" customHeight="1" hidden="1">
      <c r="A115" s="76">
        <v>44</v>
      </c>
      <c r="B115" s="77">
        <f>B114+16</f>
        <v>249</v>
      </c>
      <c r="C115" s="72"/>
      <c r="D115" s="72"/>
      <c r="E115" s="72"/>
      <c r="F115" s="72"/>
      <c r="G115" s="72"/>
      <c r="H115" s="75"/>
      <c r="I115" s="72"/>
      <c r="J115" s="72"/>
      <c r="K115" s="72"/>
      <c r="L115" s="72"/>
      <c r="M115" s="72"/>
      <c r="N115" s="72"/>
      <c r="O115" s="72"/>
    </row>
    <row r="116" spans="1:15" s="78" customFormat="1" ht="12.75" customHeight="1" hidden="1">
      <c r="A116" s="76">
        <v>45</v>
      </c>
      <c r="B116" s="77">
        <f>B115+16</f>
        <v>265</v>
      </c>
      <c r="C116" s="72"/>
      <c r="D116" s="72"/>
      <c r="E116" s="72"/>
      <c r="F116" s="72"/>
      <c r="G116" s="72"/>
      <c r="H116" s="75"/>
      <c r="I116" s="72"/>
      <c r="J116" s="72"/>
      <c r="K116" s="72"/>
      <c r="L116" s="72"/>
      <c r="M116" s="72"/>
      <c r="N116" s="72"/>
      <c r="O116" s="72"/>
    </row>
    <row r="117" spans="1:15" s="78" customFormat="1" ht="12.75" customHeight="1" hidden="1">
      <c r="A117" s="76">
        <v>46</v>
      </c>
      <c r="B117" s="77">
        <f>B116+24</f>
        <v>289</v>
      </c>
      <c r="C117" s="72"/>
      <c r="D117" s="72"/>
      <c r="E117" s="72"/>
      <c r="F117" s="72"/>
      <c r="G117" s="72"/>
      <c r="H117" s="75"/>
      <c r="I117" s="72"/>
      <c r="J117" s="72"/>
      <c r="K117" s="72"/>
      <c r="L117" s="72"/>
      <c r="M117" s="72"/>
      <c r="N117" s="72"/>
      <c r="O117" s="72"/>
    </row>
    <row r="118" spans="1:15" s="78" customFormat="1" ht="12.75" customHeight="1" hidden="1">
      <c r="A118" s="76">
        <v>47</v>
      </c>
      <c r="B118" s="77">
        <f>B117+24</f>
        <v>313</v>
      </c>
      <c r="C118" s="72"/>
      <c r="D118" s="72"/>
      <c r="E118" s="72"/>
      <c r="F118" s="72"/>
      <c r="G118" s="72"/>
      <c r="H118" s="75"/>
      <c r="I118" s="72"/>
      <c r="J118" s="72"/>
      <c r="K118" s="72"/>
      <c r="L118" s="72"/>
      <c r="M118" s="72"/>
      <c r="N118" s="72"/>
      <c r="O118" s="72"/>
    </row>
    <row r="119" spans="1:15" s="78" customFormat="1" ht="12.75" customHeight="1" hidden="1">
      <c r="A119" s="76">
        <v>48</v>
      </c>
      <c r="B119" s="77">
        <f>B118+24</f>
        <v>337</v>
      </c>
      <c r="C119" s="72"/>
      <c r="D119" s="72"/>
      <c r="E119" s="72"/>
      <c r="F119" s="72"/>
      <c r="G119" s="72"/>
      <c r="H119" s="75"/>
      <c r="I119" s="72"/>
      <c r="J119" s="72"/>
      <c r="K119" s="72"/>
      <c r="L119" s="72"/>
      <c r="M119" s="72"/>
      <c r="N119" s="72"/>
      <c r="O119" s="72"/>
    </row>
    <row r="120" spans="1:15" s="78" customFormat="1" ht="12.75" customHeight="1" hidden="1">
      <c r="A120" s="76">
        <v>49</v>
      </c>
      <c r="B120" s="77">
        <f>B119+24</f>
        <v>361</v>
      </c>
      <c r="C120" s="72"/>
      <c r="D120" s="72"/>
      <c r="E120" s="72"/>
      <c r="F120" s="72"/>
      <c r="G120" s="72"/>
      <c r="H120" s="75"/>
      <c r="I120" s="72"/>
      <c r="J120" s="72"/>
      <c r="K120" s="72"/>
      <c r="L120" s="72"/>
      <c r="M120" s="72"/>
      <c r="N120" s="72"/>
      <c r="O120" s="72"/>
    </row>
    <row r="121" spans="1:15" s="78" customFormat="1" ht="12.75" customHeight="1" hidden="1">
      <c r="A121" s="76">
        <v>50</v>
      </c>
      <c r="B121" s="77">
        <f>B120+24</f>
        <v>385</v>
      </c>
      <c r="C121" s="72"/>
      <c r="D121" s="72"/>
      <c r="E121" s="72"/>
      <c r="F121" s="72"/>
      <c r="G121" s="72"/>
      <c r="H121" s="75"/>
      <c r="I121" s="72"/>
      <c r="J121" s="72"/>
      <c r="K121" s="72"/>
      <c r="L121" s="72"/>
      <c r="M121" s="72"/>
      <c r="N121" s="72"/>
      <c r="O121" s="72"/>
    </row>
    <row r="122" spans="1:15" s="78" customFormat="1" ht="12.75" customHeight="1" hidden="1">
      <c r="A122" s="76">
        <v>51</v>
      </c>
      <c r="B122" s="77">
        <f>B121+32</f>
        <v>417</v>
      </c>
      <c r="C122" s="72"/>
      <c r="D122" s="72"/>
      <c r="E122" s="72"/>
      <c r="F122" s="72"/>
      <c r="G122" s="72"/>
      <c r="H122" s="75"/>
      <c r="I122" s="72"/>
      <c r="J122" s="72"/>
      <c r="K122" s="72"/>
      <c r="L122" s="72"/>
      <c r="M122" s="72"/>
      <c r="N122" s="72"/>
      <c r="O122" s="72"/>
    </row>
    <row r="123" spans="1:15" s="78" customFormat="1" ht="12.75" customHeight="1" hidden="1">
      <c r="A123" s="76">
        <v>52</v>
      </c>
      <c r="B123" s="77">
        <f>B122+32</f>
        <v>449</v>
      </c>
      <c r="C123" s="72"/>
      <c r="D123" s="72"/>
      <c r="E123" s="72"/>
      <c r="F123" s="72"/>
      <c r="G123" s="72"/>
      <c r="H123" s="75"/>
      <c r="I123" s="72"/>
      <c r="J123" s="72"/>
      <c r="K123" s="72"/>
      <c r="L123" s="72"/>
      <c r="M123" s="72"/>
      <c r="N123" s="72"/>
      <c r="O123" s="72"/>
    </row>
    <row r="124" spans="1:15" s="78" customFormat="1" ht="12.75" customHeight="1" hidden="1">
      <c r="A124" s="76">
        <v>53</v>
      </c>
      <c r="B124" s="77">
        <f>B123+32</f>
        <v>481</v>
      </c>
      <c r="C124" s="72"/>
      <c r="D124" s="72"/>
      <c r="E124" s="72"/>
      <c r="F124" s="72"/>
      <c r="G124" s="72"/>
      <c r="H124" s="75"/>
      <c r="I124" s="72"/>
      <c r="J124" s="72"/>
      <c r="K124" s="72"/>
      <c r="L124" s="72"/>
      <c r="M124" s="72"/>
      <c r="N124" s="72"/>
      <c r="O124" s="72"/>
    </row>
    <row r="125" spans="1:15" s="78" customFormat="1" ht="12.75" customHeight="1" hidden="1">
      <c r="A125" s="76">
        <v>54</v>
      </c>
      <c r="B125" s="77">
        <f>B124+32</f>
        <v>513</v>
      </c>
      <c r="C125" s="72"/>
      <c r="D125" s="72"/>
      <c r="E125" s="72"/>
      <c r="F125" s="72"/>
      <c r="G125" s="72"/>
      <c r="H125" s="75"/>
      <c r="I125" s="72"/>
      <c r="J125" s="72"/>
      <c r="K125" s="72"/>
      <c r="L125" s="72"/>
      <c r="M125" s="72"/>
      <c r="N125" s="72"/>
      <c r="O125" s="72"/>
    </row>
    <row r="126" spans="1:15" s="78" customFormat="1" ht="12.75" customHeight="1" hidden="1">
      <c r="A126" s="76">
        <v>55</v>
      </c>
      <c r="B126" s="77">
        <f>B125+32</f>
        <v>545</v>
      </c>
      <c r="C126" s="72"/>
      <c r="D126" s="72"/>
      <c r="E126" s="72"/>
      <c r="F126" s="72"/>
      <c r="G126" s="72"/>
      <c r="H126" s="75"/>
      <c r="I126" s="72"/>
      <c r="J126" s="72"/>
      <c r="K126" s="72"/>
      <c r="L126" s="72"/>
      <c r="M126" s="72"/>
      <c r="N126" s="72"/>
      <c r="O126" s="72"/>
    </row>
    <row r="127" spans="1:15" s="78" customFormat="1" ht="12.75" customHeight="1" hidden="1">
      <c r="A127" s="76">
        <v>56</v>
      </c>
      <c r="B127" s="77">
        <f>B126+48</f>
        <v>593</v>
      </c>
      <c r="C127" s="72"/>
      <c r="D127" s="72"/>
      <c r="E127" s="72"/>
      <c r="F127" s="72"/>
      <c r="G127" s="72"/>
      <c r="H127" s="75"/>
      <c r="I127" s="72"/>
      <c r="J127" s="72"/>
      <c r="K127" s="72"/>
      <c r="L127" s="72"/>
      <c r="M127" s="72"/>
      <c r="N127" s="72"/>
      <c r="O127" s="72"/>
    </row>
    <row r="128" spans="1:15" s="78" customFormat="1" ht="12.75" customHeight="1" hidden="1">
      <c r="A128" s="76">
        <v>57</v>
      </c>
      <c r="B128" s="77">
        <f>B127+48</f>
        <v>641</v>
      </c>
      <c r="C128" s="72"/>
      <c r="D128" s="72"/>
      <c r="E128" s="72"/>
      <c r="F128" s="72"/>
      <c r="G128" s="72"/>
      <c r="H128" s="75"/>
      <c r="I128" s="72"/>
      <c r="J128" s="72"/>
      <c r="K128" s="72"/>
      <c r="L128" s="72"/>
      <c r="M128" s="72"/>
      <c r="N128" s="72"/>
      <c r="O128" s="72"/>
    </row>
    <row r="129" spans="1:15" s="78" customFormat="1" ht="12.75" customHeight="1" hidden="1">
      <c r="A129" s="76">
        <v>58</v>
      </c>
      <c r="B129" s="77">
        <f>B128+48</f>
        <v>689</v>
      </c>
      <c r="C129" s="72"/>
      <c r="D129" s="72"/>
      <c r="E129" s="72"/>
      <c r="F129" s="72"/>
      <c r="G129" s="72"/>
      <c r="H129" s="75"/>
      <c r="I129" s="72"/>
      <c r="J129" s="72"/>
      <c r="K129" s="72"/>
      <c r="L129" s="72"/>
      <c r="M129" s="72"/>
      <c r="N129" s="72"/>
      <c r="O129" s="72"/>
    </row>
    <row r="130" spans="1:15" s="78" customFormat="1" ht="12.75" customHeight="1" hidden="1">
      <c r="A130" s="76">
        <v>59</v>
      </c>
      <c r="B130" s="77">
        <f>B129+48</f>
        <v>737</v>
      </c>
      <c r="C130" s="72"/>
      <c r="D130" s="72"/>
      <c r="E130" s="72"/>
      <c r="F130" s="72"/>
      <c r="G130" s="72"/>
      <c r="H130" s="75"/>
      <c r="I130" s="72"/>
      <c r="J130" s="72"/>
      <c r="K130" s="72"/>
      <c r="L130" s="72"/>
      <c r="M130" s="72"/>
      <c r="N130" s="72"/>
      <c r="O130" s="72"/>
    </row>
    <row r="131" spans="1:15" s="78" customFormat="1" ht="12.75" customHeight="1" hidden="1">
      <c r="A131" s="76">
        <v>60</v>
      </c>
      <c r="B131" s="77">
        <f>B130+48</f>
        <v>785</v>
      </c>
      <c r="C131" s="72"/>
      <c r="D131" s="72"/>
      <c r="E131" s="72"/>
      <c r="F131" s="72"/>
      <c r="G131" s="72"/>
      <c r="H131" s="75"/>
      <c r="I131" s="72"/>
      <c r="J131" s="72"/>
      <c r="K131" s="72"/>
      <c r="L131" s="72"/>
      <c r="M131" s="72"/>
      <c r="N131" s="72"/>
      <c r="O131" s="72"/>
    </row>
    <row r="132" spans="1:15" s="78" customFormat="1" ht="12.75" customHeight="1" hidden="1">
      <c r="A132" s="76">
        <v>61</v>
      </c>
      <c r="B132" s="77">
        <f>B131+64</f>
        <v>849</v>
      </c>
      <c r="C132" s="72"/>
      <c r="D132" s="72"/>
      <c r="E132" s="72"/>
      <c r="F132" s="72"/>
      <c r="G132" s="72"/>
      <c r="H132" s="75"/>
      <c r="I132" s="72"/>
      <c r="J132" s="72"/>
      <c r="K132" s="72"/>
      <c r="L132" s="72"/>
      <c r="M132" s="72"/>
      <c r="N132" s="72"/>
      <c r="O132" s="72"/>
    </row>
    <row r="133" spans="1:15" s="78" customFormat="1" ht="12.75" customHeight="1" hidden="1">
      <c r="A133" s="76">
        <v>62</v>
      </c>
      <c r="B133" s="77">
        <f>B132+64</f>
        <v>913</v>
      </c>
      <c r="C133" s="72"/>
      <c r="D133" s="72"/>
      <c r="E133" s="72"/>
      <c r="F133" s="72"/>
      <c r="G133" s="72"/>
      <c r="H133" s="75"/>
      <c r="I133" s="72"/>
      <c r="J133" s="72"/>
      <c r="K133" s="72"/>
      <c r="L133" s="72"/>
      <c r="M133" s="72"/>
      <c r="N133" s="72"/>
      <c r="O133" s="72"/>
    </row>
    <row r="134" spans="1:15" s="78" customFormat="1" ht="12.75" customHeight="1" hidden="1">
      <c r="A134" s="76">
        <v>63</v>
      </c>
      <c r="B134" s="77">
        <f>B133+64</f>
        <v>977</v>
      </c>
      <c r="C134" s="72"/>
      <c r="D134" s="72"/>
      <c r="E134" s="72"/>
      <c r="F134" s="72"/>
      <c r="G134" s="72"/>
      <c r="H134" s="75"/>
      <c r="I134" s="72"/>
      <c r="J134" s="72"/>
      <c r="K134" s="72"/>
      <c r="L134" s="72"/>
      <c r="M134" s="72"/>
      <c r="N134" s="72"/>
      <c r="O134" s="72"/>
    </row>
    <row r="135" spans="1:15" s="78" customFormat="1" ht="12.75" customHeight="1" hidden="1">
      <c r="A135" s="76">
        <v>64</v>
      </c>
      <c r="B135" s="77">
        <f>B134+64</f>
        <v>1041</v>
      </c>
      <c r="C135" s="72"/>
      <c r="D135" s="72"/>
      <c r="E135" s="72"/>
      <c r="F135" s="72"/>
      <c r="G135" s="72"/>
      <c r="H135" s="75"/>
      <c r="I135" s="72"/>
      <c r="J135" s="72"/>
      <c r="K135" s="72"/>
      <c r="L135" s="72"/>
      <c r="M135" s="72"/>
      <c r="N135" s="72"/>
      <c r="O135" s="72"/>
    </row>
    <row r="136" spans="1:15" s="78" customFormat="1" ht="12.75" customHeight="1" hidden="1">
      <c r="A136" s="76">
        <v>65</v>
      </c>
      <c r="B136" s="77">
        <f>B135+64</f>
        <v>1105</v>
      </c>
      <c r="C136" s="72"/>
      <c r="D136" s="72"/>
      <c r="E136" s="72"/>
      <c r="F136" s="72"/>
      <c r="G136" s="72"/>
      <c r="H136" s="75"/>
      <c r="I136" s="72"/>
      <c r="J136" s="72"/>
      <c r="K136" s="72"/>
      <c r="L136" s="72"/>
      <c r="M136" s="72"/>
      <c r="N136" s="72"/>
      <c r="O136" s="72"/>
    </row>
    <row r="137" spans="1:15" s="78" customFormat="1" ht="12.75" customHeight="1" hidden="1">
      <c r="A137" s="76">
        <v>66</v>
      </c>
      <c r="B137" s="77">
        <f>B136+96</f>
        <v>1201</v>
      </c>
      <c r="C137" s="72"/>
      <c r="D137" s="72"/>
      <c r="E137" s="72"/>
      <c r="F137" s="72"/>
      <c r="G137" s="72"/>
      <c r="H137" s="75"/>
      <c r="I137" s="72"/>
      <c r="J137" s="72"/>
      <c r="K137" s="72"/>
      <c r="L137" s="72"/>
      <c r="M137" s="72"/>
      <c r="N137" s="72"/>
      <c r="O137" s="72"/>
    </row>
    <row r="138" spans="1:15" s="78" customFormat="1" ht="12.75" customHeight="1" hidden="1">
      <c r="A138" s="76">
        <v>67</v>
      </c>
      <c r="B138" s="77">
        <f>B137+96</f>
        <v>1297</v>
      </c>
      <c r="C138" s="72"/>
      <c r="D138" s="72"/>
      <c r="E138" s="72"/>
      <c r="F138" s="72"/>
      <c r="G138" s="72"/>
      <c r="H138" s="75"/>
      <c r="I138" s="72"/>
      <c r="J138" s="72"/>
      <c r="K138" s="72"/>
      <c r="L138" s="72"/>
      <c r="M138" s="72"/>
      <c r="N138" s="72"/>
      <c r="O138" s="72"/>
    </row>
    <row r="139" spans="1:15" s="78" customFormat="1" ht="12.75" customHeight="1" hidden="1">
      <c r="A139" s="76">
        <v>68</v>
      </c>
      <c r="B139" s="77">
        <f>B138+96</f>
        <v>1393</v>
      </c>
      <c r="C139" s="72"/>
      <c r="D139" s="72"/>
      <c r="E139" s="72"/>
      <c r="F139" s="72"/>
      <c r="G139" s="72"/>
      <c r="H139" s="75"/>
      <c r="I139" s="72"/>
      <c r="J139" s="72"/>
      <c r="K139" s="72"/>
      <c r="L139" s="72"/>
      <c r="M139" s="72"/>
      <c r="N139" s="72"/>
      <c r="O139" s="72"/>
    </row>
    <row r="140" spans="1:15" s="78" customFormat="1" ht="12.75" customHeight="1" hidden="1">
      <c r="A140" s="76">
        <v>69</v>
      </c>
      <c r="B140" s="77">
        <f>B139+96</f>
        <v>1489</v>
      </c>
      <c r="C140" s="72"/>
      <c r="D140" s="72"/>
      <c r="E140" s="72"/>
      <c r="F140" s="72"/>
      <c r="G140" s="72"/>
      <c r="H140" s="75"/>
      <c r="I140" s="72"/>
      <c r="J140" s="72"/>
      <c r="K140" s="72"/>
      <c r="L140" s="72"/>
      <c r="M140" s="72"/>
      <c r="N140" s="72"/>
      <c r="O140" s="72"/>
    </row>
    <row r="141" spans="1:15" s="78" customFormat="1" ht="12.75" customHeight="1" hidden="1">
      <c r="A141" s="76">
        <v>70</v>
      </c>
      <c r="B141" s="77">
        <f>B140+96</f>
        <v>1585</v>
      </c>
      <c r="C141" s="72"/>
      <c r="D141" s="72"/>
      <c r="E141" s="72"/>
      <c r="F141" s="72"/>
      <c r="G141" s="72"/>
      <c r="H141" s="75"/>
      <c r="I141" s="72"/>
      <c r="J141" s="72"/>
      <c r="K141" s="72"/>
      <c r="L141" s="72"/>
      <c r="M141" s="72"/>
      <c r="N141" s="72"/>
      <c r="O141" s="72"/>
    </row>
    <row r="142" spans="1:15" s="78" customFormat="1" ht="12.75" customHeight="1" hidden="1">
      <c r="A142" s="76">
        <v>71</v>
      </c>
      <c r="B142" s="77">
        <f>B141+128</f>
        <v>1713</v>
      </c>
      <c r="C142" s="72"/>
      <c r="D142" s="72"/>
      <c r="E142" s="72"/>
      <c r="F142" s="72"/>
      <c r="G142" s="72"/>
      <c r="H142" s="75"/>
      <c r="I142" s="72"/>
      <c r="J142" s="72"/>
      <c r="K142" s="72"/>
      <c r="L142" s="72"/>
      <c r="M142" s="72"/>
      <c r="N142" s="72"/>
      <c r="O142" s="72"/>
    </row>
    <row r="143" spans="1:15" s="78" customFormat="1" ht="12.75" customHeight="1" hidden="1">
      <c r="A143" s="76">
        <v>72</v>
      </c>
      <c r="B143" s="77">
        <f>B142+128</f>
        <v>1841</v>
      </c>
      <c r="C143" s="72"/>
      <c r="D143" s="72"/>
      <c r="E143" s="72"/>
      <c r="F143" s="72"/>
      <c r="G143" s="72"/>
      <c r="H143" s="75"/>
      <c r="I143" s="72"/>
      <c r="J143" s="72"/>
      <c r="K143" s="72"/>
      <c r="L143" s="72"/>
      <c r="M143" s="72"/>
      <c r="N143" s="72"/>
      <c r="O143" s="72"/>
    </row>
    <row r="144" spans="1:15" s="78" customFormat="1" ht="12.75" customHeight="1" hidden="1">
      <c r="A144" s="76">
        <v>73</v>
      </c>
      <c r="B144" s="77">
        <f>B143+128</f>
        <v>1969</v>
      </c>
      <c r="C144" s="72"/>
      <c r="D144" s="72"/>
      <c r="E144" s="72"/>
      <c r="F144" s="72"/>
      <c r="G144" s="72"/>
      <c r="H144" s="75"/>
      <c r="I144" s="72"/>
      <c r="J144" s="72"/>
      <c r="K144" s="72"/>
      <c r="L144" s="72"/>
      <c r="M144" s="72"/>
      <c r="N144" s="72"/>
      <c r="O144" s="72"/>
    </row>
    <row r="145" spans="1:15" s="78" customFormat="1" ht="12.75" customHeight="1" hidden="1">
      <c r="A145" s="76">
        <v>74</v>
      </c>
      <c r="B145" s="77">
        <f>B144+128</f>
        <v>2097</v>
      </c>
      <c r="C145" s="72"/>
      <c r="D145" s="72"/>
      <c r="E145" s="72"/>
      <c r="F145" s="72"/>
      <c r="G145" s="72"/>
      <c r="H145" s="75"/>
      <c r="I145" s="72"/>
      <c r="J145" s="72"/>
      <c r="K145" s="72"/>
      <c r="L145" s="72"/>
      <c r="M145" s="72"/>
      <c r="N145" s="72"/>
      <c r="O145" s="72"/>
    </row>
    <row r="146" spans="1:15" s="78" customFormat="1" ht="12.75" customHeight="1" hidden="1">
      <c r="A146" s="76">
        <v>75</v>
      </c>
      <c r="B146" s="77">
        <f>B145+128</f>
        <v>2225</v>
      </c>
      <c r="C146" s="72"/>
      <c r="D146" s="72"/>
      <c r="E146" s="72"/>
      <c r="F146" s="72"/>
      <c r="G146" s="72"/>
      <c r="H146" s="75"/>
      <c r="I146" s="72"/>
      <c r="J146" s="72"/>
      <c r="K146" s="72"/>
      <c r="L146" s="72"/>
      <c r="M146" s="72"/>
      <c r="N146" s="72"/>
      <c r="O146" s="72"/>
    </row>
    <row r="147" spans="1:15" s="78" customFormat="1" ht="12.75" customHeight="1" hidden="1">
      <c r="A147" s="76">
        <v>76</v>
      </c>
      <c r="B147" s="77">
        <f>B146+192</f>
        <v>2417</v>
      </c>
      <c r="C147" s="72"/>
      <c r="D147" s="72"/>
      <c r="E147" s="72"/>
      <c r="F147" s="72"/>
      <c r="G147" s="72"/>
      <c r="H147" s="75"/>
      <c r="I147" s="72"/>
      <c r="J147" s="72"/>
      <c r="K147" s="72"/>
      <c r="L147" s="72"/>
      <c r="M147" s="72"/>
      <c r="N147" s="72"/>
      <c r="O147" s="72"/>
    </row>
    <row r="148" spans="1:15" s="78" customFormat="1" ht="12.75" customHeight="1" hidden="1">
      <c r="A148" s="76">
        <v>77</v>
      </c>
      <c r="B148" s="77">
        <f>B147+192</f>
        <v>2609</v>
      </c>
      <c r="C148" s="72"/>
      <c r="D148" s="72"/>
      <c r="E148" s="72"/>
      <c r="F148" s="72"/>
      <c r="G148" s="72"/>
      <c r="H148" s="75"/>
      <c r="I148" s="72"/>
      <c r="J148" s="72"/>
      <c r="K148" s="72"/>
      <c r="L148" s="72"/>
      <c r="M148" s="72"/>
      <c r="N148" s="72"/>
      <c r="O148" s="72"/>
    </row>
    <row r="149" spans="1:15" s="78" customFormat="1" ht="12.75" customHeight="1" hidden="1">
      <c r="A149" s="76">
        <v>78</v>
      </c>
      <c r="B149" s="77">
        <f>B148+192</f>
        <v>2801</v>
      </c>
      <c r="C149" s="72"/>
      <c r="D149" s="72"/>
      <c r="E149" s="72"/>
      <c r="F149" s="72"/>
      <c r="G149" s="72"/>
      <c r="H149" s="75"/>
      <c r="I149" s="72"/>
      <c r="J149" s="72"/>
      <c r="K149" s="72"/>
      <c r="L149" s="72"/>
      <c r="M149" s="72"/>
      <c r="N149" s="72"/>
      <c r="O149" s="72"/>
    </row>
    <row r="150" spans="1:15" s="78" customFormat="1" ht="12.75" customHeight="1" hidden="1">
      <c r="A150" s="76">
        <v>79</v>
      </c>
      <c r="B150" s="77">
        <f>B149+192</f>
        <v>2993</v>
      </c>
      <c r="C150" s="72"/>
      <c r="D150" s="72"/>
      <c r="E150" s="72"/>
      <c r="F150" s="72"/>
      <c r="G150" s="72"/>
      <c r="H150" s="75"/>
      <c r="I150" s="72"/>
      <c r="J150" s="72"/>
      <c r="K150" s="72"/>
      <c r="L150" s="72"/>
      <c r="M150" s="72"/>
      <c r="N150" s="72"/>
      <c r="O150" s="72"/>
    </row>
    <row r="151" spans="1:15" s="78" customFormat="1" ht="12.75" customHeight="1" hidden="1">
      <c r="A151" s="76">
        <v>80</v>
      </c>
      <c r="B151" s="77">
        <f>B150+192</f>
        <v>3185</v>
      </c>
      <c r="C151" s="72"/>
      <c r="D151" s="72"/>
      <c r="E151" s="72"/>
      <c r="F151" s="72"/>
      <c r="G151" s="72"/>
      <c r="H151" s="75"/>
      <c r="I151" s="72"/>
      <c r="J151" s="72"/>
      <c r="K151" s="72"/>
      <c r="L151" s="72"/>
      <c r="M151" s="72"/>
      <c r="N151" s="72"/>
      <c r="O151" s="72"/>
    </row>
    <row r="152" spans="1:15" s="78" customFormat="1" ht="12.75" customHeight="1" hidden="1">
      <c r="A152" s="76">
        <v>81</v>
      </c>
      <c r="B152" s="77">
        <f>B151+256</f>
        <v>3441</v>
      </c>
      <c r="C152" s="72"/>
      <c r="D152" s="72"/>
      <c r="E152" s="72"/>
      <c r="F152" s="72"/>
      <c r="G152" s="72"/>
      <c r="H152" s="75"/>
      <c r="I152" s="72"/>
      <c r="J152" s="72"/>
      <c r="K152" s="72"/>
      <c r="L152" s="72"/>
      <c r="M152" s="72"/>
      <c r="N152" s="72"/>
      <c r="O152" s="72"/>
    </row>
    <row r="153" spans="1:15" s="78" customFormat="1" ht="12.75" customHeight="1" hidden="1">
      <c r="A153" s="76">
        <v>82</v>
      </c>
      <c r="B153" s="77">
        <f>B152+256</f>
        <v>3697</v>
      </c>
      <c r="C153" s="72"/>
      <c r="D153" s="72"/>
      <c r="E153" s="72"/>
      <c r="F153" s="72"/>
      <c r="G153" s="72"/>
      <c r="H153" s="75"/>
      <c r="I153" s="72"/>
      <c r="J153" s="72"/>
      <c r="K153" s="72"/>
      <c r="L153" s="72"/>
      <c r="M153" s="72"/>
      <c r="N153" s="72"/>
      <c r="O153" s="72"/>
    </row>
    <row r="154" spans="1:15" s="78" customFormat="1" ht="12.75" customHeight="1" hidden="1">
      <c r="A154" s="76">
        <v>83</v>
      </c>
      <c r="B154" s="77">
        <f>B153+256</f>
        <v>3953</v>
      </c>
      <c r="C154" s="72"/>
      <c r="D154" s="72"/>
      <c r="E154" s="72"/>
      <c r="F154" s="72"/>
      <c r="G154" s="72"/>
      <c r="H154" s="75"/>
      <c r="I154" s="72"/>
      <c r="J154" s="72"/>
      <c r="K154" s="72"/>
      <c r="L154" s="72"/>
      <c r="M154" s="72"/>
      <c r="N154" s="72"/>
      <c r="O154" s="72"/>
    </row>
    <row r="155" spans="1:15" s="78" customFormat="1" ht="12.75" customHeight="1" hidden="1">
      <c r="A155" s="76">
        <v>84</v>
      </c>
      <c r="B155" s="77">
        <f>B154+256</f>
        <v>4209</v>
      </c>
      <c r="C155" s="72"/>
      <c r="D155" s="72"/>
      <c r="E155" s="72"/>
      <c r="F155" s="72"/>
      <c r="G155" s="72"/>
      <c r="H155" s="75"/>
      <c r="I155" s="72"/>
      <c r="J155" s="72"/>
      <c r="K155" s="72"/>
      <c r="L155" s="72"/>
      <c r="M155" s="72"/>
      <c r="N155" s="72"/>
      <c r="O155" s="72"/>
    </row>
    <row r="156" spans="1:15" s="78" customFormat="1" ht="12.75" customHeight="1" hidden="1">
      <c r="A156" s="76">
        <v>85</v>
      </c>
      <c r="B156" s="77">
        <f>B155+256</f>
        <v>4465</v>
      </c>
      <c r="C156" s="72"/>
      <c r="D156" s="72"/>
      <c r="E156" s="72"/>
      <c r="F156" s="72"/>
      <c r="G156" s="72"/>
      <c r="H156" s="75"/>
      <c r="I156" s="72"/>
      <c r="J156" s="72"/>
      <c r="K156" s="72"/>
      <c r="L156" s="72"/>
      <c r="M156" s="72"/>
      <c r="N156" s="72"/>
      <c r="O156" s="72"/>
    </row>
    <row r="157" spans="1:15" s="78" customFormat="1" ht="12.75" customHeight="1" hidden="1">
      <c r="A157" s="76">
        <v>86</v>
      </c>
      <c r="B157" s="77">
        <f>B156+384</f>
        <v>4849</v>
      </c>
      <c r="C157" s="72"/>
      <c r="D157" s="72"/>
      <c r="E157" s="72"/>
      <c r="F157" s="72"/>
      <c r="G157" s="72"/>
      <c r="H157" s="75"/>
      <c r="I157" s="72"/>
      <c r="J157" s="72"/>
      <c r="K157" s="72"/>
      <c r="L157" s="72"/>
      <c r="M157" s="72"/>
      <c r="N157" s="72"/>
      <c r="O157" s="72"/>
    </row>
    <row r="158" spans="1:15" s="78" customFormat="1" ht="12.75" customHeight="1" hidden="1">
      <c r="A158" s="76">
        <v>87</v>
      </c>
      <c r="B158" s="77">
        <f>B157+384</f>
        <v>5233</v>
      </c>
      <c r="C158" s="72"/>
      <c r="D158" s="72"/>
      <c r="E158" s="72"/>
      <c r="F158" s="72"/>
      <c r="G158" s="72"/>
      <c r="H158" s="75"/>
      <c r="I158" s="72"/>
      <c r="J158" s="72"/>
      <c r="K158" s="72"/>
      <c r="L158" s="72"/>
      <c r="M158" s="72"/>
      <c r="N158" s="72"/>
      <c r="O158" s="72"/>
    </row>
    <row r="159" spans="1:15" s="78" customFormat="1" ht="12.75" customHeight="1" hidden="1">
      <c r="A159" s="76">
        <v>88</v>
      </c>
      <c r="B159" s="77">
        <f>B158+384</f>
        <v>5617</v>
      </c>
      <c r="C159" s="72"/>
      <c r="D159" s="72"/>
      <c r="E159" s="72"/>
      <c r="F159" s="72"/>
      <c r="G159" s="72"/>
      <c r="H159" s="75"/>
      <c r="I159" s="72"/>
      <c r="J159" s="72"/>
      <c r="K159" s="72"/>
      <c r="L159" s="72"/>
      <c r="M159" s="72"/>
      <c r="N159" s="72"/>
      <c r="O159" s="72"/>
    </row>
    <row r="160" spans="1:15" s="78" customFormat="1" ht="12.75" customHeight="1" hidden="1">
      <c r="A160" s="76">
        <v>89</v>
      </c>
      <c r="B160" s="77">
        <f>B159+384</f>
        <v>6001</v>
      </c>
      <c r="C160" s="72"/>
      <c r="D160" s="72"/>
      <c r="E160" s="72"/>
      <c r="F160" s="72"/>
      <c r="G160" s="72"/>
      <c r="H160" s="75"/>
      <c r="I160" s="72"/>
      <c r="J160" s="72"/>
      <c r="K160" s="72"/>
      <c r="L160" s="72"/>
      <c r="M160" s="72"/>
      <c r="N160" s="72"/>
      <c r="O160" s="72"/>
    </row>
    <row r="161" spans="1:15" s="78" customFormat="1" ht="12.75" customHeight="1" hidden="1">
      <c r="A161" s="76">
        <v>90</v>
      </c>
      <c r="B161" s="77">
        <f>B160+384</f>
        <v>6385</v>
      </c>
      <c r="C161" s="72"/>
      <c r="D161" s="72"/>
      <c r="E161" s="72"/>
      <c r="F161" s="72"/>
      <c r="G161" s="72"/>
      <c r="H161" s="75"/>
      <c r="I161" s="72"/>
      <c r="J161" s="72"/>
      <c r="K161" s="72"/>
      <c r="L161" s="72"/>
      <c r="M161" s="72"/>
      <c r="N161" s="72"/>
      <c r="O161" s="72"/>
    </row>
    <row r="162" spans="1:15" s="78" customFormat="1" ht="12.75" customHeight="1" hidden="1">
      <c r="A162" s="76">
        <v>91</v>
      </c>
      <c r="B162" s="77">
        <f>B161+512</f>
        <v>6897</v>
      </c>
      <c r="C162" s="72"/>
      <c r="D162" s="72"/>
      <c r="E162" s="72"/>
      <c r="F162" s="72"/>
      <c r="G162" s="72"/>
      <c r="H162" s="75"/>
      <c r="I162" s="72"/>
      <c r="J162" s="72"/>
      <c r="K162" s="72"/>
      <c r="L162" s="72"/>
      <c r="M162" s="72"/>
      <c r="N162" s="72"/>
      <c r="O162" s="72"/>
    </row>
    <row r="163" spans="1:15" s="78" customFormat="1" ht="12.75" customHeight="1" hidden="1">
      <c r="A163" s="76">
        <v>92</v>
      </c>
      <c r="B163" s="77">
        <f>B162+512</f>
        <v>7409</v>
      </c>
      <c r="C163" s="72"/>
      <c r="D163" s="72"/>
      <c r="E163" s="72"/>
      <c r="F163" s="72"/>
      <c r="G163" s="72"/>
      <c r="H163" s="75"/>
      <c r="I163" s="72"/>
      <c r="J163" s="72"/>
      <c r="K163" s="72"/>
      <c r="L163" s="72"/>
      <c r="M163" s="72"/>
      <c r="N163" s="72"/>
      <c r="O163" s="72"/>
    </row>
    <row r="164" spans="1:15" s="78" customFormat="1" ht="12.75" customHeight="1" hidden="1">
      <c r="A164" s="76">
        <v>93</v>
      </c>
      <c r="B164" s="77">
        <f>B163+512</f>
        <v>7921</v>
      </c>
      <c r="C164" s="72"/>
      <c r="D164" s="72"/>
      <c r="E164" s="72"/>
      <c r="F164" s="72"/>
      <c r="G164" s="72"/>
      <c r="H164" s="75"/>
      <c r="I164" s="72"/>
      <c r="J164" s="72"/>
      <c r="K164" s="72"/>
      <c r="L164" s="72"/>
      <c r="M164" s="72"/>
      <c r="N164" s="72"/>
      <c r="O164" s="72"/>
    </row>
    <row r="165" spans="1:15" s="78" customFormat="1" ht="12.75" customHeight="1" hidden="1">
      <c r="A165" s="76">
        <v>94</v>
      </c>
      <c r="B165" s="77">
        <f>B164+512</f>
        <v>8433</v>
      </c>
      <c r="C165" s="72"/>
      <c r="D165" s="72"/>
      <c r="E165" s="72"/>
      <c r="F165" s="72"/>
      <c r="G165" s="72"/>
      <c r="H165" s="75"/>
      <c r="I165" s="72"/>
      <c r="J165" s="72"/>
      <c r="K165" s="72"/>
      <c r="L165" s="72"/>
      <c r="M165" s="72"/>
      <c r="N165" s="72"/>
      <c r="O165" s="72"/>
    </row>
    <row r="166" spans="1:15" s="78" customFormat="1" ht="12.75" customHeight="1" hidden="1">
      <c r="A166" s="76">
        <v>95</v>
      </c>
      <c r="B166" s="77">
        <f>B165+512</f>
        <v>8945</v>
      </c>
      <c r="C166" s="72"/>
      <c r="D166" s="72"/>
      <c r="E166" s="72"/>
      <c r="F166" s="72"/>
      <c r="G166" s="72"/>
      <c r="H166" s="75"/>
      <c r="I166" s="72"/>
      <c r="J166" s="72"/>
      <c r="K166" s="72"/>
      <c r="L166" s="72"/>
      <c r="M166" s="72"/>
      <c r="N166" s="72"/>
      <c r="O166" s="72"/>
    </row>
    <row r="167" spans="1:15" s="78" customFormat="1" ht="12.75" customHeight="1" hidden="1">
      <c r="A167" s="76">
        <v>96</v>
      </c>
      <c r="B167" s="77">
        <f>B166+768</f>
        <v>9713</v>
      </c>
      <c r="C167" s="72"/>
      <c r="D167" s="72"/>
      <c r="E167" s="72"/>
      <c r="F167" s="72"/>
      <c r="G167" s="72"/>
      <c r="H167" s="75"/>
      <c r="I167" s="72"/>
      <c r="J167" s="72"/>
      <c r="K167" s="72"/>
      <c r="L167" s="72"/>
      <c r="M167" s="72"/>
      <c r="N167" s="72"/>
      <c r="O167" s="72"/>
    </row>
    <row r="168" spans="1:15" s="78" customFormat="1" ht="12.75" customHeight="1" hidden="1">
      <c r="A168" s="76">
        <v>97</v>
      </c>
      <c r="B168" s="77">
        <f>B167+768</f>
        <v>10481</v>
      </c>
      <c r="C168" s="72"/>
      <c r="D168" s="72"/>
      <c r="E168" s="72"/>
      <c r="F168" s="72"/>
      <c r="G168" s="72"/>
      <c r="H168" s="75"/>
      <c r="I168" s="72"/>
      <c r="J168" s="72"/>
      <c r="K168" s="72"/>
      <c r="L168" s="72"/>
      <c r="M168" s="72"/>
      <c r="N168" s="72"/>
      <c r="O168" s="72"/>
    </row>
    <row r="169" spans="1:15" s="78" customFormat="1" ht="12.75" customHeight="1" hidden="1">
      <c r="A169" s="76">
        <v>98</v>
      </c>
      <c r="B169" s="77">
        <f>B168+768</f>
        <v>11249</v>
      </c>
      <c r="C169" s="72"/>
      <c r="D169" s="72"/>
      <c r="E169" s="72"/>
      <c r="F169" s="72"/>
      <c r="G169" s="72"/>
      <c r="H169" s="75"/>
      <c r="I169" s="72"/>
      <c r="J169" s="72"/>
      <c r="K169" s="72"/>
      <c r="L169" s="72"/>
      <c r="M169" s="72"/>
      <c r="N169" s="72"/>
      <c r="O169" s="72"/>
    </row>
    <row r="170" spans="1:15" s="78" customFormat="1" ht="12.75" customHeight="1" hidden="1">
      <c r="A170" s="76">
        <v>99</v>
      </c>
      <c r="B170" s="77">
        <f>B169+768</f>
        <v>12017</v>
      </c>
      <c r="C170" s="72"/>
      <c r="D170" s="72"/>
      <c r="E170" s="72"/>
      <c r="F170" s="72"/>
      <c r="G170" s="72"/>
      <c r="H170" s="75"/>
      <c r="I170" s="72"/>
      <c r="J170" s="72"/>
      <c r="K170" s="72"/>
      <c r="L170" s="72"/>
      <c r="M170" s="72"/>
      <c r="N170" s="72"/>
      <c r="O170" s="72"/>
    </row>
    <row r="171" spans="1:15" s="78" customFormat="1" ht="12.75" customHeight="1" hidden="1">
      <c r="A171" s="76">
        <v>100</v>
      </c>
      <c r="B171" s="77">
        <f>B170+768</f>
        <v>12785</v>
      </c>
      <c r="C171" s="72"/>
      <c r="D171" s="72"/>
      <c r="E171" s="72"/>
      <c r="F171" s="72"/>
      <c r="G171" s="72"/>
      <c r="H171" s="75"/>
      <c r="I171" s="72"/>
      <c r="J171" s="72"/>
      <c r="K171" s="72"/>
      <c r="L171" s="72"/>
      <c r="M171" s="72"/>
      <c r="N171" s="72"/>
      <c r="O171" s="72"/>
    </row>
    <row r="172" spans="1:15" s="78" customFormat="1" ht="12.75" customHeight="1" hidden="1">
      <c r="A172" s="76">
        <v>101</v>
      </c>
      <c r="B172" s="77">
        <f>B171+1024</f>
        <v>13809</v>
      </c>
      <c r="C172" s="72"/>
      <c r="D172" s="72"/>
      <c r="E172" s="72"/>
      <c r="F172" s="72"/>
      <c r="G172" s="72"/>
      <c r="H172" s="75"/>
      <c r="I172" s="72"/>
      <c r="J172" s="72"/>
      <c r="K172" s="72"/>
      <c r="L172" s="72"/>
      <c r="M172" s="72"/>
      <c r="N172" s="72"/>
      <c r="O172" s="72"/>
    </row>
    <row r="173" spans="1:15" s="78" customFormat="1" ht="12.75" customHeight="1" hidden="1">
      <c r="A173" s="76">
        <v>102</v>
      </c>
      <c r="B173" s="77">
        <f>B172+1024</f>
        <v>14833</v>
      </c>
      <c r="C173" s="72"/>
      <c r="D173" s="72"/>
      <c r="E173" s="72"/>
      <c r="F173" s="72"/>
      <c r="G173" s="72"/>
      <c r="H173" s="75"/>
      <c r="I173" s="72"/>
      <c r="J173" s="72"/>
      <c r="K173" s="72"/>
      <c r="L173" s="72"/>
      <c r="M173" s="72"/>
      <c r="N173" s="72"/>
      <c r="O173" s="72"/>
    </row>
    <row r="174" spans="1:15" s="78" customFormat="1" ht="12.75" customHeight="1" hidden="1">
      <c r="A174" s="76">
        <v>103</v>
      </c>
      <c r="B174" s="77">
        <f>B173+1024</f>
        <v>15857</v>
      </c>
      <c r="C174" s="72"/>
      <c r="D174" s="72"/>
      <c r="E174" s="72"/>
      <c r="F174" s="72"/>
      <c r="G174" s="72"/>
      <c r="H174" s="75"/>
      <c r="I174" s="72"/>
      <c r="J174" s="72"/>
      <c r="K174" s="72"/>
      <c r="L174" s="72"/>
      <c r="M174" s="72"/>
      <c r="N174" s="72"/>
      <c r="O174" s="72"/>
    </row>
    <row r="175" spans="1:15" s="78" customFormat="1" ht="12.75" customHeight="1" hidden="1">
      <c r="A175" s="76">
        <v>104</v>
      </c>
      <c r="B175" s="77">
        <f>B174+1024</f>
        <v>16881</v>
      </c>
      <c r="C175" s="72"/>
      <c r="D175" s="72"/>
      <c r="E175" s="72"/>
      <c r="F175" s="72"/>
      <c r="G175" s="72"/>
      <c r="H175" s="75"/>
      <c r="I175" s="72"/>
      <c r="J175" s="72"/>
      <c r="K175" s="72"/>
      <c r="L175" s="72"/>
      <c r="M175" s="72"/>
      <c r="N175" s="72"/>
      <c r="O175" s="72"/>
    </row>
    <row r="176" spans="1:15" s="78" customFormat="1" ht="12.75" customHeight="1" hidden="1">
      <c r="A176" s="76">
        <v>105</v>
      </c>
      <c r="B176" s="77">
        <f>B175+1024</f>
        <v>17905</v>
      </c>
      <c r="C176" s="72"/>
      <c r="D176" s="72"/>
      <c r="E176" s="72"/>
      <c r="F176" s="72"/>
      <c r="G176" s="72"/>
      <c r="H176" s="75"/>
      <c r="I176" s="72"/>
      <c r="J176" s="72"/>
      <c r="K176" s="72"/>
      <c r="L176" s="72"/>
      <c r="M176" s="72"/>
      <c r="N176" s="72"/>
      <c r="O176" s="72"/>
    </row>
    <row r="177" spans="1:15" s="78" customFormat="1" ht="12.75" customHeight="1" hidden="1">
      <c r="A177" s="76">
        <v>106</v>
      </c>
      <c r="B177" s="77">
        <f>B176+1536</f>
        <v>19441</v>
      </c>
      <c r="C177" s="72"/>
      <c r="D177" s="72"/>
      <c r="E177" s="72"/>
      <c r="F177" s="72"/>
      <c r="G177" s="72"/>
      <c r="H177" s="75"/>
      <c r="I177" s="72"/>
      <c r="J177" s="72"/>
      <c r="K177" s="72"/>
      <c r="L177" s="72"/>
      <c r="M177" s="72"/>
      <c r="N177" s="72"/>
      <c r="O177" s="72"/>
    </row>
    <row r="178" spans="1:15" s="78" customFormat="1" ht="12.75" customHeight="1" hidden="1">
      <c r="A178" s="76">
        <v>107</v>
      </c>
      <c r="B178" s="77">
        <f>B177+1536</f>
        <v>20977</v>
      </c>
      <c r="C178" s="72"/>
      <c r="D178" s="72"/>
      <c r="E178" s="72"/>
      <c r="F178" s="72"/>
      <c r="G178" s="72"/>
      <c r="H178" s="75"/>
      <c r="I178" s="72"/>
      <c r="J178" s="72"/>
      <c r="K178" s="72"/>
      <c r="L178" s="72"/>
      <c r="M178" s="72"/>
      <c r="N178" s="72"/>
      <c r="O178" s="72"/>
    </row>
    <row r="179" spans="1:15" s="78" customFormat="1" ht="12.75" customHeight="1" hidden="1">
      <c r="A179" s="76">
        <v>108</v>
      </c>
      <c r="B179" s="77">
        <f>B178+1536</f>
        <v>22513</v>
      </c>
      <c r="C179" s="72"/>
      <c r="D179" s="72"/>
      <c r="E179" s="72"/>
      <c r="F179" s="72"/>
      <c r="G179" s="72"/>
      <c r="H179" s="75"/>
      <c r="I179" s="72"/>
      <c r="J179" s="72"/>
      <c r="K179" s="72"/>
      <c r="L179" s="72"/>
      <c r="M179" s="72"/>
      <c r="N179" s="72"/>
      <c r="O179" s="72"/>
    </row>
    <row r="180" spans="1:15" s="78" customFormat="1" ht="12.75" customHeight="1" hidden="1">
      <c r="A180" s="76">
        <v>109</v>
      </c>
      <c r="B180" s="77">
        <f>B179+1536</f>
        <v>24049</v>
      </c>
      <c r="C180" s="72"/>
      <c r="D180" s="72"/>
      <c r="E180" s="72"/>
      <c r="F180" s="72"/>
      <c r="G180" s="72"/>
      <c r="H180" s="75"/>
      <c r="I180" s="72"/>
      <c r="J180" s="72"/>
      <c r="K180" s="72"/>
      <c r="L180" s="72"/>
      <c r="M180" s="72"/>
      <c r="N180" s="72"/>
      <c r="O180" s="72"/>
    </row>
    <row r="181" spans="1:15" s="78" customFormat="1" ht="12.75" customHeight="1" hidden="1">
      <c r="A181" s="76">
        <v>110</v>
      </c>
      <c r="B181" s="77">
        <f>B180+1536</f>
        <v>25585</v>
      </c>
      <c r="C181" s="72"/>
      <c r="D181" s="72"/>
      <c r="E181" s="72"/>
      <c r="F181" s="72"/>
      <c r="G181" s="72"/>
      <c r="H181" s="75"/>
      <c r="I181" s="72"/>
      <c r="J181" s="72"/>
      <c r="K181" s="72"/>
      <c r="L181" s="72"/>
      <c r="M181" s="72"/>
      <c r="N181" s="72"/>
      <c r="O181" s="72"/>
    </row>
    <row r="182" spans="1:15" s="78" customFormat="1" ht="12.75" customHeight="1" hidden="1">
      <c r="A182" s="76">
        <v>111</v>
      </c>
      <c r="B182" s="77">
        <f>B181+2048</f>
        <v>27633</v>
      </c>
      <c r="C182" s="72"/>
      <c r="D182" s="72"/>
      <c r="E182" s="72"/>
      <c r="F182" s="72"/>
      <c r="G182" s="72"/>
      <c r="H182" s="75"/>
      <c r="I182" s="72"/>
      <c r="J182" s="72"/>
      <c r="K182" s="72"/>
      <c r="L182" s="72"/>
      <c r="M182" s="72"/>
      <c r="N182" s="72"/>
      <c r="O182" s="72"/>
    </row>
    <row r="183" spans="1:15" s="78" customFormat="1" ht="12.75" customHeight="1" hidden="1">
      <c r="A183" s="76">
        <v>112</v>
      </c>
      <c r="B183" s="77">
        <f>B182+2048</f>
        <v>29681</v>
      </c>
      <c r="C183" s="72"/>
      <c r="D183" s="72"/>
      <c r="E183" s="72"/>
      <c r="F183" s="72"/>
      <c r="G183" s="72"/>
      <c r="H183" s="75"/>
      <c r="I183" s="72"/>
      <c r="J183" s="72"/>
      <c r="K183" s="72"/>
      <c r="L183" s="72"/>
      <c r="M183" s="72"/>
      <c r="N183" s="72"/>
      <c r="O183" s="72"/>
    </row>
    <row r="184" spans="1:15" s="78" customFormat="1" ht="12.75" customHeight="1" hidden="1">
      <c r="A184" s="76">
        <v>113</v>
      </c>
      <c r="B184" s="77">
        <f>B183+2048</f>
        <v>31729</v>
      </c>
      <c r="C184" s="72"/>
      <c r="D184" s="72"/>
      <c r="E184" s="72"/>
      <c r="F184" s="72"/>
      <c r="G184" s="72"/>
      <c r="H184" s="75"/>
      <c r="I184" s="72"/>
      <c r="J184" s="72"/>
      <c r="K184" s="72"/>
      <c r="L184" s="72"/>
      <c r="M184" s="72"/>
      <c r="N184" s="72"/>
      <c r="O184" s="72"/>
    </row>
    <row r="185" spans="1:15" s="78" customFormat="1" ht="12.75" customHeight="1" hidden="1">
      <c r="A185" s="76">
        <v>114</v>
      </c>
      <c r="B185" s="77">
        <f>B184+2048</f>
        <v>33777</v>
      </c>
      <c r="C185" s="72"/>
      <c r="D185" s="72"/>
      <c r="E185" s="72"/>
      <c r="F185" s="72"/>
      <c r="G185" s="72"/>
      <c r="H185" s="75"/>
      <c r="I185" s="72"/>
      <c r="J185" s="72"/>
      <c r="K185" s="72"/>
      <c r="L185" s="72"/>
      <c r="M185" s="72"/>
      <c r="N185" s="72"/>
      <c r="O185" s="72"/>
    </row>
    <row r="186" spans="1:15" s="78" customFormat="1" ht="12.75" customHeight="1" hidden="1">
      <c r="A186" s="76">
        <v>115</v>
      </c>
      <c r="B186" s="77">
        <f>B185+2048</f>
        <v>35825</v>
      </c>
      <c r="C186" s="72"/>
      <c r="D186" s="72"/>
      <c r="E186" s="72"/>
      <c r="F186" s="72"/>
      <c r="G186" s="72"/>
      <c r="H186" s="75"/>
      <c r="I186" s="72"/>
      <c r="J186" s="72"/>
      <c r="K186" s="72"/>
      <c r="L186" s="72"/>
      <c r="M186" s="72"/>
      <c r="N186" s="72"/>
      <c r="O186" s="72"/>
    </row>
    <row r="187" spans="1:15" s="78" customFormat="1" ht="12.75" customHeight="1" hidden="1">
      <c r="A187" s="76">
        <v>116</v>
      </c>
      <c r="B187" s="77">
        <f>B186+3072</f>
        <v>38897</v>
      </c>
      <c r="C187" s="72"/>
      <c r="D187" s="72"/>
      <c r="E187" s="72"/>
      <c r="F187" s="72"/>
      <c r="G187" s="72"/>
      <c r="H187" s="75"/>
      <c r="I187" s="72"/>
      <c r="J187" s="72"/>
      <c r="K187" s="72"/>
      <c r="L187" s="72"/>
      <c r="M187" s="72"/>
      <c r="N187" s="72"/>
      <c r="O187" s="72"/>
    </row>
    <row r="188" spans="1:15" s="78" customFormat="1" ht="12.75" customHeight="1" hidden="1">
      <c r="A188" s="76">
        <v>117</v>
      </c>
      <c r="B188" s="77">
        <f>B187+3072</f>
        <v>41969</v>
      </c>
      <c r="C188" s="72"/>
      <c r="D188" s="72"/>
      <c r="E188" s="72"/>
      <c r="F188" s="72"/>
      <c r="G188" s="72"/>
      <c r="H188" s="75"/>
      <c r="I188" s="72"/>
      <c r="J188" s="72"/>
      <c r="K188" s="72"/>
      <c r="L188" s="72"/>
      <c r="M188" s="72"/>
      <c r="N188" s="72"/>
      <c r="O188" s="72"/>
    </row>
    <row r="189" spans="1:15" s="78" customFormat="1" ht="12.75" customHeight="1" hidden="1">
      <c r="A189" s="76">
        <v>118</v>
      </c>
      <c r="B189" s="77">
        <f>B188+3072</f>
        <v>45041</v>
      </c>
      <c r="C189" s="72"/>
      <c r="D189" s="72"/>
      <c r="E189" s="72"/>
      <c r="F189" s="72"/>
      <c r="G189" s="72"/>
      <c r="H189" s="75"/>
      <c r="I189" s="72"/>
      <c r="J189" s="72"/>
      <c r="K189" s="72"/>
      <c r="L189" s="72"/>
      <c r="M189" s="72"/>
      <c r="N189" s="72"/>
      <c r="O189" s="72"/>
    </row>
    <row r="190" spans="1:15" s="78" customFormat="1" ht="12.75" customHeight="1" hidden="1">
      <c r="A190" s="76">
        <v>119</v>
      </c>
      <c r="B190" s="77">
        <f>B189+3072</f>
        <v>48113</v>
      </c>
      <c r="C190" s="1"/>
      <c r="D190" s="1"/>
      <c r="E190" s="1"/>
      <c r="F190" s="1"/>
      <c r="G190" s="1"/>
      <c r="H190" s="79"/>
      <c r="I190" s="1"/>
      <c r="J190" s="1"/>
      <c r="K190" s="1"/>
      <c r="L190" s="1"/>
      <c r="M190" s="1"/>
      <c r="N190" s="1"/>
      <c r="O190" s="72"/>
    </row>
    <row r="191" spans="1:15" s="78" customFormat="1" ht="12.75" customHeight="1" hidden="1">
      <c r="A191" s="76">
        <v>120</v>
      </c>
      <c r="B191" s="77">
        <f>B190+3072</f>
        <v>51185</v>
      </c>
      <c r="C191" s="1"/>
      <c r="D191" s="1"/>
      <c r="E191" s="1"/>
      <c r="F191" s="1"/>
      <c r="G191" s="1"/>
      <c r="H191" s="79"/>
      <c r="I191" s="1"/>
      <c r="J191" s="1"/>
      <c r="K191" s="1"/>
      <c r="L191" s="1"/>
      <c r="M191" s="1"/>
      <c r="N191" s="1"/>
      <c r="O191" s="72"/>
    </row>
    <row r="192" spans="1:14" ht="12.75">
      <c r="A192" s="48"/>
      <c r="B192" s="50"/>
      <c r="C192" s="50"/>
      <c r="D192" s="50"/>
      <c r="E192" s="50"/>
      <c r="F192" s="50"/>
      <c r="G192" s="50"/>
      <c r="H192" s="80"/>
      <c r="I192" s="1"/>
      <c r="J192" s="1"/>
      <c r="K192" s="1"/>
      <c r="L192" s="1"/>
      <c r="M192" s="1"/>
      <c r="N192" s="1"/>
    </row>
    <row r="193" spans="4:14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4:14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4:14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4:14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4:14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4:14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4:14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4:14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4:14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4:14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4:14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4:14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4:14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4:14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4:14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4:14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4:14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4:14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4:14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4:14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4:14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4:14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4:14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4:14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4:14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4:14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4:14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4:14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4:14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4:14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4:14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4:14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4:14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4:14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4:14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4:14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4:14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4:14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4:14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4:14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4:14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4:14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4:14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4:14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4:14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4:14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4:14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4:14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4:14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4:14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4:14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4:14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4:14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4:14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4:14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4:14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4:14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4:14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4:14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4:14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4:14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4:14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4:14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4:14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4:14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4:14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4:14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4:14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4:14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4:14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4:14" ht="12.7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4:14" ht="12.7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4:14" ht="12.7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4:14" ht="12.7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4:14" ht="12.7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4:14" ht="12.7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4:14" ht="12.7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4:14" ht="12.7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4:14" ht="12.7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4:14" ht="12.7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4:14" ht="12.7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4:14" ht="12.7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4:14" ht="12.7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4:14" ht="12.7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4:14" ht="12.7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4:14" ht="12.7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4:14" ht="12.7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4:14" ht="12.7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4:14" ht="12.7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4:14" ht="12.7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4:14" ht="12.7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4:14" ht="12.7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4:14" ht="12.7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4:14" ht="12.7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4:14" ht="12.7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4:14" ht="12.7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4:14" ht="12.7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4:14" ht="12.7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4:14" ht="12.7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4:14" ht="12.7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4:14" ht="12.7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4:14" ht="12.7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4:14" ht="12.7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4:14" ht="12.7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4:14" ht="12.7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4:14" ht="12.7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4:14" ht="12.7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4:14" ht="12.7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4:14" ht="12.7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4:14" ht="12.7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4:14" ht="12.7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4:14" ht="12.7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4:14" ht="12.7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4:14" ht="12.7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4:14" ht="12.7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4:14" ht="12.7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4:14" ht="12.7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4:14" ht="12.7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4:14" ht="12.7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4:14" ht="12.7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4:14" ht="12.7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4:14" ht="12.7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4:14" ht="12.7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4:14" ht="12.7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4:14" ht="12.7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</sheetData>
  <mergeCells count="10">
    <mergeCell ref="A1:J1"/>
    <mergeCell ref="K1:M1"/>
    <mergeCell ref="C2:D2"/>
    <mergeCell ref="D3:G3"/>
    <mergeCell ref="H3:J3"/>
    <mergeCell ref="H4:J4"/>
    <mergeCell ref="H5:J5"/>
    <mergeCell ref="K6:L6"/>
    <mergeCell ref="K7:L7"/>
    <mergeCell ref="J8:M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Hartmut Giese</dc:creator>
  <cp:keywords/>
  <dc:description/>
  <cp:lastModifiedBy>Hartmut Giese</cp:lastModifiedBy>
  <dcterms:created xsi:type="dcterms:W3CDTF">2008-09-23T20:28:54Z</dcterms:created>
  <dcterms:modified xsi:type="dcterms:W3CDTF">2009-03-11T16:41:01Z</dcterms:modified>
  <cp:category/>
  <cp:version/>
  <cp:contentType/>
  <cp:contentStatus/>
  <cp:revision>101</cp:revision>
</cp:coreProperties>
</file>